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520" windowHeight="3240" tabRatio="497" activeTab="1"/>
  </bookViews>
  <sheets>
    <sheet name="Sheet5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1">'Sheet1'!$D$1:$AG$69</definedName>
  </definedNames>
  <calcPr fullCalcOnLoad="1"/>
</workbook>
</file>

<file path=xl/sharedStrings.xml><?xml version="1.0" encoding="utf-8"?>
<sst xmlns="http://schemas.openxmlformats.org/spreadsheetml/2006/main" count="230" uniqueCount="139">
  <si>
    <t>FORMULIR PERMOHONAN KARTU TANDA PENDUDUK (KTP)</t>
  </si>
  <si>
    <t xml:space="preserve">Perhatian :                              </t>
  </si>
  <si>
    <t>1. Harap diisi dengan huruf cetak dan menggunakan tinta hitam</t>
  </si>
  <si>
    <t>2. untuk kolom pilihan, harap memberi tanda (X) pada kotak pilihan</t>
  </si>
  <si>
    <t>3. Setelah formulir ini diisi dan ditandatangani, harap diserahkan kembali kekantor Desa / Kelurahan</t>
  </si>
  <si>
    <t>PEMERINTAH PROVINSI</t>
  </si>
  <si>
    <t>PEMERINTAH KABUPATEN/KOTA</t>
  </si>
  <si>
    <t>KECAMATAN</t>
  </si>
  <si>
    <t>KELURAHAN / DESA</t>
  </si>
  <si>
    <t>PERMOHONAN KTP</t>
  </si>
  <si>
    <t>1. Nama Lengkap</t>
  </si>
  <si>
    <t>2. No. KK</t>
  </si>
  <si>
    <t>3. NIK</t>
  </si>
  <si>
    <t>4. Alamat</t>
  </si>
  <si>
    <t>Pas Photo ( 2x3 )</t>
  </si>
  <si>
    <t>:</t>
  </si>
  <si>
    <t>A. Baru</t>
  </si>
  <si>
    <t>Kode Pos</t>
  </si>
  <si>
    <t>Cap Jempol</t>
  </si>
  <si>
    <t>Specimen Tanda Tangan</t>
  </si>
  <si>
    <t>Ket. Cap Jempol / Tanda Tangan</t>
  </si>
  <si>
    <t>JAWA TIMUR</t>
  </si>
  <si>
    <t>TRENGGALEK</t>
  </si>
  <si>
    <t>MUNJUNGAN</t>
  </si>
  <si>
    <t>NGULUNGKULON</t>
  </si>
  <si>
    <t>T</t>
  </si>
  <si>
    <t>R</t>
  </si>
  <si>
    <t>W</t>
  </si>
  <si>
    <t>KECAMATAN MUNJUNGAN KABUPATEN TRENGGALEK</t>
  </si>
  <si>
    <t>DATA ISIAN</t>
  </si>
  <si>
    <t>124</t>
  </si>
  <si>
    <t>Tanggal</t>
  </si>
  <si>
    <t>9 Mei 2016</t>
  </si>
  <si>
    <t xml:space="preserve"> Nama                     </t>
  </si>
  <si>
    <t xml:space="preserve"> Jenis Kelamin</t>
  </si>
  <si>
    <t>Laki Laki</t>
  </si>
  <si>
    <t>Tempat / Tanggal lahir</t>
  </si>
  <si>
    <t>Trenggalek, 28 - 09 - 1991</t>
  </si>
  <si>
    <t xml:space="preserve"> Pekerjaan</t>
  </si>
  <si>
    <t>Pelajar / Mahasiswa</t>
  </si>
  <si>
    <t xml:space="preserve"> No. NIK / KTP</t>
  </si>
  <si>
    <t xml:space="preserve"> Alamat</t>
  </si>
  <si>
    <t>RT</t>
  </si>
  <si>
    <t>RW</t>
  </si>
  <si>
    <t>01</t>
  </si>
  <si>
    <t>DUSUN</t>
  </si>
  <si>
    <t>Demikian Surat Keterangan ini dibuat untuk</t>
  </si>
  <si>
    <t>Kelengkapan Persyaratan Melamar Pekerjaan.</t>
  </si>
  <si>
    <t>Nomor Surat Keluar</t>
  </si>
  <si>
    <t>B.Perpanjangan</t>
  </si>
  <si>
    <t>Ngulungkulon,</t>
  </si>
  <si>
    <t>8 September 2016</t>
  </si>
  <si>
    <t>Pemohon</t>
  </si>
  <si>
    <t>( ABDUL HASIM )</t>
  </si>
  <si>
    <t>Mengetahui Kepala Desa</t>
  </si>
  <si>
    <t>Ngulungkulon</t>
  </si>
  <si>
    <t>( ROMELAN )</t>
  </si>
  <si>
    <t>A.Baru</t>
  </si>
  <si>
    <t>C,Penggantian</t>
  </si>
  <si>
    <t xml:space="preserve"> No. KK</t>
  </si>
  <si>
    <t>TEGUH SUTRISNO</t>
  </si>
  <si>
    <t>3503020105770001</t>
  </si>
  <si>
    <t>3503025674812986</t>
  </si>
  <si>
    <t>PEMERINTAH KABUPATEN TRENGGALEK</t>
  </si>
  <si>
    <t xml:space="preserve">KECAMATAN MUNJUNGAN </t>
  </si>
  <si>
    <t xml:space="preserve">DESA NGULUNGKULON </t>
  </si>
  <si>
    <t>Jl. Raya Munjungan – Panggul Km. 14 Kode Pos.66365</t>
  </si>
  <si>
    <t xml:space="preserve">      </t>
  </si>
  <si>
    <t xml:space="preserve">Kepada </t>
  </si>
  <si>
    <t>Sifat</t>
  </si>
  <si>
    <t>dan Catatan Sipil</t>
  </si>
  <si>
    <t>Kabupaten Trenggalek</t>
  </si>
  <si>
    <t>Pelayanan Surat</t>
  </si>
  <si>
    <t xml:space="preserve"> TRENGGALEK </t>
  </si>
  <si>
    <r>
      <t xml:space="preserve">   </t>
    </r>
    <r>
      <rPr>
        <u val="single"/>
        <sz val="12"/>
        <color indexed="59"/>
        <rFont val="Arial"/>
        <family val="2"/>
      </rPr>
      <t xml:space="preserve">  </t>
    </r>
  </si>
  <si>
    <r>
      <t>1.</t>
    </r>
    <r>
      <rPr>
        <sz val="7"/>
        <color indexed="59"/>
        <rFont val="Times New Roman"/>
        <family val="1"/>
      </rPr>
      <t xml:space="preserve">    </t>
    </r>
    <r>
      <rPr>
        <sz val="12"/>
        <color indexed="59"/>
        <rFont val="Arial"/>
        <family val="2"/>
      </rPr>
      <t xml:space="preserve">Nama </t>
    </r>
  </si>
  <si>
    <t>: KAMINI</t>
  </si>
  <si>
    <r>
      <t>2.</t>
    </r>
    <r>
      <rPr>
        <sz val="7"/>
        <color indexed="59"/>
        <rFont val="Times New Roman"/>
        <family val="1"/>
      </rPr>
      <t xml:space="preserve">    </t>
    </r>
    <r>
      <rPr>
        <sz val="12"/>
        <color indexed="59"/>
        <rFont val="Arial"/>
        <family val="2"/>
      </rPr>
      <t>NIK</t>
    </r>
  </si>
  <si>
    <t>: 350302</t>
  </si>
  <si>
    <t>3.  Jenis Kelamin</t>
  </si>
  <si>
    <t>:  Perempuan</t>
  </si>
  <si>
    <t>4.  Tempat Tanggal Lahir</t>
  </si>
  <si>
    <t>:  Trenggalek. 14 – 05 - 1982</t>
  </si>
  <si>
    <t xml:space="preserve">5.  Pekerjaan </t>
  </si>
  <si>
    <t xml:space="preserve">           :  Petani/ Pekebun</t>
  </si>
  <si>
    <t>6.  Alamat</t>
  </si>
  <si>
    <t>:  RT 009/ RW 003 Dusun  Ngadi</t>
  </si>
  <si>
    <t xml:space="preserve">                                             </t>
  </si>
  <si>
    <t xml:space="preserve">                                                                </t>
  </si>
  <si>
    <t xml:space="preserve">                                                                                                      </t>
  </si>
  <si>
    <t>Demikian atas pelayanan serta kerjasamanya disampaikan terima kasih.</t>
  </si>
  <si>
    <t xml:space="preserve">                                          </t>
  </si>
  <si>
    <t xml:space="preserve">        </t>
  </si>
  <si>
    <t xml:space="preserve"> </t>
  </si>
  <si>
    <t xml:space="preserve">    </t>
  </si>
  <si>
    <t>Yth.  Sdr. Kepala Dinas Kependudukan dan catatan sipil                 Kabupaten Trenggalek di</t>
  </si>
  <si>
    <t>di</t>
  </si>
  <si>
    <t xml:space="preserve">          Bersama ini kami kirimkan dengan hormat berkas persyaratan untuk mendapatkan pelayanan KTP </t>
  </si>
  <si>
    <t>Sudah/Belum Pemotretan</t>
  </si>
  <si>
    <t>Belum pemotretan</t>
  </si>
  <si>
    <t xml:space="preserve"> .</t>
  </si>
  <si>
    <t xml:space="preserve"> / 406.059.03 / 2016</t>
  </si>
  <si>
    <t>Lampiran</t>
  </si>
  <si>
    <t xml:space="preserve">Nomor      : 470 / </t>
  </si>
  <si>
    <t>Perihal</t>
  </si>
  <si>
    <t>Kelengkapan untuk</t>
  </si>
  <si>
    <t>Penting</t>
  </si>
  <si>
    <t>o</t>
  </si>
  <si>
    <t xml:space="preserve">RT </t>
  </si>
  <si>
    <t xml:space="preserve"> RW </t>
  </si>
  <si>
    <t xml:space="preserve"> Dusun </t>
  </si>
  <si>
    <t xml:space="preserve"> Desa Ngulungkulon Kecamatan Munjungan Kabupaten Trenggalek</t>
  </si>
  <si>
    <t>WERU</t>
  </si>
  <si>
    <t xml:space="preserve"> DESA NGULUNGKULON</t>
  </si>
  <si>
    <t xml:space="preserve"> DUSUN </t>
  </si>
  <si>
    <t>Ngulungkulon ,</t>
  </si>
  <si>
    <t>Mengetahiu</t>
  </si>
  <si>
    <t xml:space="preserve"> Kepala Desa Ngulungkulon </t>
  </si>
  <si>
    <t>ROMELAN</t>
  </si>
  <si>
    <t>5</t>
  </si>
  <si>
    <t>PEMERINTAH KABUPATEN</t>
  </si>
  <si>
    <t>PERMOHONAN KIA</t>
  </si>
  <si>
    <t>B. Penggantian</t>
  </si>
  <si>
    <t>2. Nomor KK</t>
  </si>
  <si>
    <t>DINAS KEPENDUDUKAN DAN PENCATATAN SIPIL</t>
  </si>
  <si>
    <t>Jl. Brigjen Sutran 17 Telp. (0355) 791160</t>
  </si>
  <si>
    <t>PEMERINTAH PROPINSI</t>
  </si>
  <si>
    <t>4.Nomor Akte Kelahiran</t>
  </si>
  <si>
    <t>5. Nama Kepala Keluarga</t>
  </si>
  <si>
    <t>Pas Photo 3 x 4</t>
  </si>
  <si>
    <t>FORMULIR PERMOHONAN KARTU IDENTITAS ANAK</t>
  </si>
  <si>
    <t>( K I A )</t>
  </si>
  <si>
    <t xml:space="preserve">  Persyaratan</t>
  </si>
  <si>
    <t>1.Mengisi Formulir Permohonan</t>
  </si>
  <si>
    <t>2.Fotocopy Kartu Keluarga</t>
  </si>
  <si>
    <t>3. Fotocopy Akte Kelahiran Anak</t>
  </si>
  <si>
    <t>4. Pas Photo 3x4 sebanyak 2 (lembar) bagi yang  berumur lebih dari 5 Tahun</t>
  </si>
  <si>
    <t>5. Fotocopy KTP-e kedua orang tua</t>
  </si>
  <si>
    <t>DUSUN                DESA NGULUNGKULON KECAMATAN MUNJUNGAN KABUPATEN TRENGGALEK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</si>
</sst>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 Narrow"/>
      <family val="2"/>
    </font>
    <font>
      <sz val="12"/>
      <color indexed="59"/>
      <name val="Arial"/>
      <family val="2"/>
    </font>
    <font>
      <u val="single"/>
      <sz val="12"/>
      <color indexed="59"/>
      <name val="Arial"/>
      <family val="2"/>
    </font>
    <font>
      <sz val="7"/>
      <color indexed="59"/>
      <name val="Times New Roman"/>
      <family val="1"/>
    </font>
    <font>
      <b/>
      <sz val="12"/>
      <name val="Arial Narrow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 Narrow"/>
      <family val="2"/>
    </font>
    <font>
      <b/>
      <sz val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u val="single"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8"/>
      <color indexed="10"/>
      <name val="Calibri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sz val="11"/>
      <color indexed="10"/>
      <name val="Arial Narrow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u val="single"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8"/>
      <color rgb="FFFF0000"/>
      <name val="Calibri"/>
      <family val="2"/>
    </font>
    <font>
      <sz val="11"/>
      <color theme="1" tint="0.04998999834060669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FF0000"/>
      <name val="Arial Narrow"/>
      <family val="2"/>
    </font>
    <font>
      <b/>
      <sz val="12"/>
      <color rgb="FF1D1B11"/>
      <name val="Arial"/>
      <family val="2"/>
    </font>
    <font>
      <sz val="12"/>
      <color rgb="FF1D1B11"/>
      <name val="Arial"/>
      <family val="2"/>
    </font>
    <font>
      <b/>
      <u val="single"/>
      <sz val="12"/>
      <color rgb="FF1D1B1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7" fillId="33" borderId="10" xfId="0" applyFont="1" applyFill="1" applyBorder="1" applyAlignment="1">
      <alignment/>
    </xf>
    <xf numFmtId="0" fontId="67" fillId="33" borderId="11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8" fillId="33" borderId="15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15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vertical="center"/>
    </xf>
    <xf numFmtId="0" fontId="68" fillId="33" borderId="15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14" fontId="71" fillId="33" borderId="0" xfId="0" applyNumberFormat="1" applyFont="1" applyFill="1" applyAlignment="1">
      <alignment/>
    </xf>
    <xf numFmtId="0" fontId="72" fillId="33" borderId="0" xfId="0" applyFont="1" applyFill="1" applyAlignment="1">
      <alignment horizontal="left"/>
    </xf>
    <xf numFmtId="0" fontId="71" fillId="33" borderId="1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8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vertical="center"/>
    </xf>
    <xf numFmtId="0" fontId="71" fillId="33" borderId="11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21" xfId="0" applyFont="1" applyFill="1" applyBorder="1" applyAlignment="1">
      <alignment/>
    </xf>
    <xf numFmtId="0" fontId="76" fillId="33" borderId="13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72" fillId="33" borderId="14" xfId="0" applyFont="1" applyFill="1" applyBorder="1" applyAlignment="1">
      <alignment horizontal="left"/>
    </xf>
    <xf numFmtId="0" fontId="71" fillId="33" borderId="22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21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6" fillId="33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7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 horizontal="left" indent="15"/>
    </xf>
    <xf numFmtId="0" fontId="78" fillId="0" borderId="0" xfId="0" applyFont="1" applyAlignment="1">
      <alignment horizontal="left" indent="15"/>
    </xf>
    <xf numFmtId="0" fontId="79" fillId="0" borderId="0" xfId="0" applyFont="1" applyAlignment="1">
      <alignment horizontal="left" indent="10"/>
    </xf>
    <xf numFmtId="0" fontId="79" fillId="0" borderId="0" xfId="0" applyFont="1" applyAlignment="1">
      <alignment horizontal="left" indent="4"/>
    </xf>
    <xf numFmtId="0" fontId="79" fillId="0" borderId="0" xfId="0" applyFont="1" applyAlignment="1">
      <alignment horizontal="left" indent="8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8" fillId="0" borderId="0" xfId="0" applyFont="1" applyBorder="1" applyAlignment="1">
      <alignment/>
    </xf>
    <xf numFmtId="0" fontId="7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79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8" fillId="33" borderId="23" xfId="0" applyFont="1" applyFill="1" applyBorder="1" applyAlignment="1">
      <alignment horizontal="center"/>
    </xf>
    <xf numFmtId="0" fontId="81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14" fontId="71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/>
    </xf>
    <xf numFmtId="0" fontId="84" fillId="33" borderId="0" xfId="0" applyFont="1" applyFill="1" applyBorder="1" applyAlignment="1">
      <alignment vertical="top"/>
    </xf>
    <xf numFmtId="0" fontId="85" fillId="33" borderId="0" xfId="0" applyFont="1" applyFill="1" applyBorder="1" applyAlignment="1">
      <alignment horizontal="center" vertical="top"/>
    </xf>
    <xf numFmtId="0" fontId="71" fillId="33" borderId="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49" fontId="74" fillId="0" borderId="15" xfId="0" applyNumberFormat="1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7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49" fontId="74" fillId="0" borderId="15" xfId="0" applyNumberFormat="1" applyFont="1" applyBorder="1" applyAlignment="1">
      <alignment horizontal="left" wrapText="1"/>
    </xf>
    <xf numFmtId="0" fontId="73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49" fontId="0" fillId="0" borderId="15" xfId="0" applyNumberFormat="1" applyBorder="1" applyAlignment="1">
      <alignment horizontal="left"/>
    </xf>
    <xf numFmtId="0" fontId="66" fillId="0" borderId="0" xfId="0" applyFont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left" vertical="center"/>
    </xf>
    <xf numFmtId="0" fontId="68" fillId="33" borderId="17" xfId="0" applyFont="1" applyFill="1" applyBorder="1" applyAlignment="1">
      <alignment horizontal="left" vertical="center"/>
    </xf>
    <xf numFmtId="0" fontId="68" fillId="33" borderId="18" xfId="0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horizontal="center"/>
    </xf>
    <xf numFmtId="0" fontId="68" fillId="33" borderId="0" xfId="0" applyFont="1" applyFill="1" applyAlignment="1">
      <alignment horizontal="left"/>
    </xf>
    <xf numFmtId="0" fontId="71" fillId="33" borderId="0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left" vertical="top"/>
    </xf>
    <xf numFmtId="0" fontId="75" fillId="33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 vertical="top"/>
    </xf>
    <xf numFmtId="0" fontId="68" fillId="33" borderId="15" xfId="0" applyFont="1" applyFill="1" applyBorder="1" applyAlignment="1">
      <alignment horizontal="left"/>
    </xf>
    <xf numFmtId="0" fontId="7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 vertical="center" wrapText="1"/>
    </xf>
    <xf numFmtId="0" fontId="8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68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0" fontId="71" fillId="33" borderId="16" xfId="0" applyFont="1" applyFill="1" applyBorder="1" applyAlignment="1">
      <alignment horizontal="left" vertical="center"/>
    </xf>
    <xf numFmtId="0" fontId="71" fillId="33" borderId="17" xfId="0" applyFont="1" applyFill="1" applyBorder="1" applyAlignment="1">
      <alignment horizontal="left" vertical="center"/>
    </xf>
    <xf numFmtId="0" fontId="71" fillId="33" borderId="18" xfId="0" applyFont="1" applyFill="1" applyBorder="1" applyAlignment="1">
      <alignment horizontal="left" vertical="center"/>
    </xf>
    <xf numFmtId="0" fontId="71" fillId="33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71" fillId="33" borderId="1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79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16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743075" y="3467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34</xdr:row>
      <xdr:rowOff>0</xdr:rowOff>
    </xdr:from>
    <xdr:to>
      <xdr:col>31</xdr:col>
      <xdr:colOff>161925</xdr:colOff>
      <xdr:row>42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86425" y="4819650"/>
          <a:ext cx="22764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Trenggalek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.............................2018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Pemohon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923925</xdr:colOff>
      <xdr:row>0</xdr:row>
      <xdr:rowOff>19050</xdr:rowOff>
    </xdr:from>
    <xdr:to>
      <xdr:col>7</xdr:col>
      <xdr:colOff>28575</xdr:colOff>
      <xdr:row>7</xdr:row>
      <xdr:rowOff>142875</xdr:rowOff>
    </xdr:to>
    <xdr:pic>
      <xdr:nvPicPr>
        <xdr:cNvPr id="2" name="Picture 55" descr="Lg-DaeraH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050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64</xdr:col>
      <xdr:colOff>9525</xdr:colOff>
      <xdr:row>93</xdr:row>
      <xdr:rowOff>171450</xdr:rowOff>
    </xdr:to>
    <xdr:sp>
      <xdr:nvSpPr>
        <xdr:cNvPr id="1" name="Line 19"/>
        <xdr:cNvSpPr>
          <a:spLocks/>
        </xdr:cNvSpPr>
      </xdr:nvSpPr>
      <xdr:spPr>
        <a:xfrm flipV="1">
          <a:off x="38100" y="14544675"/>
          <a:ext cx="6067425" cy="47625"/>
        </a:xfrm>
        <a:prstGeom prst="line">
          <a:avLst/>
        </a:prstGeom>
        <a:noFill/>
        <a:ln w="38100" cmpd="dbl">
          <a:solidFill>
            <a:srgbClr val="1C1A1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104775</xdr:rowOff>
    </xdr:from>
    <xdr:to>
      <xdr:col>9</xdr:col>
      <xdr:colOff>47625</xdr:colOff>
      <xdr:row>92</xdr:row>
      <xdr:rowOff>219075</xdr:rowOff>
    </xdr:to>
    <xdr:pic>
      <xdr:nvPicPr>
        <xdr:cNvPr id="2" name="Picture 20" descr="Lg-DaeraH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611225"/>
          <a:ext cx="619125" cy="800100"/>
        </a:xfrm>
        <a:prstGeom prst="rect">
          <a:avLst/>
        </a:prstGeom>
        <a:solidFill>
          <a:srgbClr val="1C1A1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18"/>
  <sheetViews>
    <sheetView zoomScalePageLayoutView="0" workbookViewId="0" topLeftCell="A1">
      <selection activeCell="BE15" sqref="BE15"/>
    </sheetView>
  </sheetViews>
  <sheetFormatPr defaultColWidth="9.140625" defaultRowHeight="12.75"/>
  <cols>
    <col min="1" max="55" width="1.7109375" style="0" customWidth="1"/>
  </cols>
  <sheetData>
    <row r="1" spans="13:54" ht="23.25">
      <c r="M1" s="138" t="s">
        <v>29</v>
      </c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</row>
    <row r="2" spans="13:54" ht="23.25"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3:54" ht="15">
      <c r="M3" s="139" t="s">
        <v>48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t="s">
        <v>15</v>
      </c>
      <c r="Z3" s="140" t="s">
        <v>30</v>
      </c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</row>
    <row r="4" spans="13:54" ht="15">
      <c r="M4" s="139" t="s">
        <v>31</v>
      </c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t="s">
        <v>15</v>
      </c>
      <c r="Z4" s="140" t="s">
        <v>32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</row>
    <row r="5" spans="13:54" ht="15"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</row>
    <row r="6" spans="13:54" ht="16.5">
      <c r="M6" s="129" t="s">
        <v>33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1" t="s">
        <v>15</v>
      </c>
      <c r="Z6" s="131" t="s">
        <v>60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13:54" ht="16.5">
      <c r="M7" s="129" t="s">
        <v>34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31" t="s">
        <v>15</v>
      </c>
      <c r="Z7" s="131" t="s">
        <v>35</v>
      </c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</row>
    <row r="8" spans="13:54" ht="16.5">
      <c r="M8" s="129" t="s">
        <v>36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31" t="s">
        <v>15</v>
      </c>
      <c r="Z8" s="131" t="s">
        <v>37</v>
      </c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</row>
    <row r="9" spans="13:54" ht="16.5">
      <c r="M9" s="129" t="s">
        <v>40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31" t="s">
        <v>15</v>
      </c>
      <c r="Z9" s="130" t="s">
        <v>61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</row>
    <row r="10" spans="13:54" ht="16.5">
      <c r="M10" s="129" t="s">
        <v>59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31" t="s">
        <v>15</v>
      </c>
      <c r="Z10" s="130" t="s">
        <v>62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</row>
    <row r="11" spans="13:54" ht="16.5">
      <c r="M11" s="129" t="s">
        <v>38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31" t="s">
        <v>15</v>
      </c>
      <c r="Z11" s="134" t="s">
        <v>39</v>
      </c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6"/>
    </row>
    <row r="12" spans="13:54" ht="16.5">
      <c r="M12" s="129" t="s">
        <v>98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31"/>
      <c r="Z12" s="134" t="s">
        <v>99</v>
      </c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</row>
    <row r="13" spans="13:54" ht="16.5"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31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</row>
    <row r="14" spans="13:54" ht="16.5">
      <c r="M14" s="129" t="s">
        <v>41</v>
      </c>
      <c r="N14" s="129"/>
      <c r="O14" s="129"/>
      <c r="P14" s="129"/>
      <c r="Q14" s="129"/>
      <c r="R14" s="129"/>
      <c r="S14" s="129"/>
      <c r="T14" s="129"/>
      <c r="U14" s="129" t="s">
        <v>42</v>
      </c>
      <c r="V14" s="129"/>
      <c r="W14" s="129"/>
      <c r="X14" s="129"/>
      <c r="Y14" s="31" t="s">
        <v>15</v>
      </c>
      <c r="Z14" s="137" t="s">
        <v>119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</row>
    <row r="15" spans="13:54" ht="16.5">
      <c r="M15" s="128"/>
      <c r="N15" s="128"/>
      <c r="O15" s="128"/>
      <c r="P15" s="128"/>
      <c r="Q15" s="128"/>
      <c r="R15" s="128"/>
      <c r="S15" s="128"/>
      <c r="T15" s="128"/>
      <c r="U15" s="129" t="s">
        <v>43</v>
      </c>
      <c r="V15" s="129"/>
      <c r="W15" s="129"/>
      <c r="X15" s="129"/>
      <c r="Y15" s="31" t="s">
        <v>15</v>
      </c>
      <c r="Z15" s="130" t="s">
        <v>44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</row>
    <row r="16" spans="13:54" ht="16.5">
      <c r="M16" s="128"/>
      <c r="N16" s="128"/>
      <c r="O16" s="128"/>
      <c r="P16" s="128"/>
      <c r="Q16" s="128"/>
      <c r="R16" s="128"/>
      <c r="S16" s="128"/>
      <c r="T16" s="128"/>
      <c r="U16" s="129" t="s">
        <v>45</v>
      </c>
      <c r="V16" s="129"/>
      <c r="W16" s="129"/>
      <c r="X16" s="129"/>
      <c r="Y16" s="31" t="s">
        <v>15</v>
      </c>
      <c r="Z16" s="131" t="s">
        <v>112</v>
      </c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</row>
    <row r="17" spans="3:54" ht="16.5">
      <c r="C17" s="32"/>
      <c r="D17" s="132" t="s">
        <v>46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31" t="s">
        <v>15</v>
      </c>
      <c r="Z17" s="133" t="s">
        <v>47</v>
      </c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</row>
    <row r="18" spans="3:54" ht="16.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</row>
  </sheetData>
  <sheetProtection/>
  <mergeCells count="30">
    <mergeCell ref="M1:BB1"/>
    <mergeCell ref="M3:X3"/>
    <mergeCell ref="Z3:BB3"/>
    <mergeCell ref="M4:X4"/>
    <mergeCell ref="Z4:BB4"/>
    <mergeCell ref="M5:BB5"/>
    <mergeCell ref="M9:X9"/>
    <mergeCell ref="Z9:BB9"/>
    <mergeCell ref="M6:X6"/>
    <mergeCell ref="Z6:BB6"/>
    <mergeCell ref="M7:X7"/>
    <mergeCell ref="Z7:BB7"/>
    <mergeCell ref="M8:X8"/>
    <mergeCell ref="Z8:BB8"/>
    <mergeCell ref="M10:X10"/>
    <mergeCell ref="Z10:BB10"/>
    <mergeCell ref="M11:X11"/>
    <mergeCell ref="Z11:BB11"/>
    <mergeCell ref="M14:T14"/>
    <mergeCell ref="U14:X14"/>
    <mergeCell ref="Z14:BB14"/>
    <mergeCell ref="M12:X12"/>
    <mergeCell ref="Z12:BB12"/>
    <mergeCell ref="M15:T16"/>
    <mergeCell ref="U15:X15"/>
    <mergeCell ref="Z15:BB15"/>
    <mergeCell ref="U16:X16"/>
    <mergeCell ref="Z16:BB16"/>
    <mergeCell ref="D17:X17"/>
    <mergeCell ref="Z17:BB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CK76"/>
  <sheetViews>
    <sheetView showRowColHeaders="0" tabSelected="1" view="pageBreakPreview" zoomScale="102" zoomScaleSheetLayoutView="102" workbookViewId="0" topLeftCell="A1">
      <selection activeCell="F1" sqref="F1:AF1"/>
    </sheetView>
  </sheetViews>
  <sheetFormatPr defaultColWidth="9.140625" defaultRowHeight="12.75"/>
  <cols>
    <col min="1" max="3" width="9.140625" style="25" customWidth="1"/>
    <col min="4" max="4" width="18.00390625" style="25" customWidth="1"/>
    <col min="5" max="5" width="0.9921875" style="25" customWidth="1"/>
    <col min="6" max="34" width="2.7109375" style="25" customWidth="1"/>
    <col min="35" max="35" width="0.13671875" style="25" hidden="1" customWidth="1"/>
    <col min="36" max="36" width="0.2890625" style="25" customWidth="1"/>
    <col min="37" max="37" width="9.140625" style="25" customWidth="1"/>
    <col min="38" max="38" width="10.57421875" style="25" bestFit="1" customWidth="1"/>
    <col min="39" max="40" width="9.140625" style="25" customWidth="1"/>
    <col min="41" max="41" width="21.00390625" style="25" customWidth="1"/>
    <col min="42" max="16384" width="9.140625" style="25" customWidth="1"/>
  </cols>
  <sheetData>
    <row r="1" spans="4:33" s="2" customFormat="1" ht="15" customHeight="1">
      <c r="D1" s="116"/>
      <c r="E1" s="116"/>
      <c r="F1" s="155" t="s">
        <v>63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"/>
    </row>
    <row r="2" spans="4:32" s="2" customFormat="1" ht="3" customHeight="1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4:33" s="2" customFormat="1" ht="15" customHeight="1">
      <c r="D3" s="116"/>
      <c r="E3" s="116"/>
      <c r="F3" s="155" t="s">
        <v>124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17"/>
    </row>
    <row r="4" spans="4:33" s="2" customFormat="1" ht="3" customHeight="1"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6"/>
    </row>
    <row r="5" spans="4:33" s="2" customFormat="1" ht="12.75" customHeight="1">
      <c r="D5" s="116"/>
      <c r="E5" s="116"/>
      <c r="F5" s="156" t="s">
        <v>125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6"/>
    </row>
    <row r="6" spans="4:33" s="2" customFormat="1" ht="3" customHeight="1">
      <c r="D6" s="116"/>
      <c r="E6" s="116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6"/>
    </row>
    <row r="7" spans="4:33" s="2" customFormat="1" ht="12.75" customHeight="1">
      <c r="D7" s="116"/>
      <c r="E7" s="116"/>
      <c r="F7" s="157" t="s">
        <v>22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6"/>
    </row>
    <row r="8" spans="4:33" s="2" customFormat="1" ht="12.75" customHeight="1">
      <c r="D8" s="116"/>
      <c r="E8" s="116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6"/>
    </row>
    <row r="9" spans="4:33" s="2" customFormat="1" ht="12.75" customHeight="1">
      <c r="D9" s="116"/>
      <c r="E9" s="116"/>
      <c r="F9" s="168" t="s">
        <v>130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6"/>
    </row>
    <row r="10" spans="4:33" s="2" customFormat="1" ht="12.75" customHeight="1">
      <c r="D10" s="116"/>
      <c r="E10" s="116"/>
      <c r="F10" s="170" t="s">
        <v>131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6"/>
    </row>
    <row r="11" spans="4:89" s="2" customFormat="1" ht="12.75" customHeight="1"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6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</row>
    <row r="12" spans="4:89" s="2" customFormat="1" ht="15" customHeight="1">
      <c r="D12" s="149" t="s">
        <v>126</v>
      </c>
      <c r="E12" s="149"/>
      <c r="F12" s="149"/>
      <c r="G12" s="149"/>
      <c r="H12" s="149"/>
      <c r="I12" s="11" t="s">
        <v>15</v>
      </c>
      <c r="J12" s="108">
        <v>3</v>
      </c>
      <c r="K12" s="115">
        <v>5</v>
      </c>
      <c r="L12" s="6"/>
      <c r="M12" s="6"/>
      <c r="N12" s="6"/>
      <c r="O12" s="172" t="s">
        <v>21</v>
      </c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K12" s="13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</row>
    <row r="13" spans="4:89" s="2" customFormat="1" ht="15" customHeight="1">
      <c r="D13" s="149" t="s">
        <v>120</v>
      </c>
      <c r="E13" s="149"/>
      <c r="F13" s="149"/>
      <c r="G13" s="149"/>
      <c r="H13" s="149"/>
      <c r="I13" s="11" t="s">
        <v>15</v>
      </c>
      <c r="J13" s="106">
        <v>0</v>
      </c>
      <c r="K13" s="108">
        <v>3</v>
      </c>
      <c r="L13" s="6"/>
      <c r="M13" s="6"/>
      <c r="N13" s="6"/>
      <c r="O13" s="172" t="s">
        <v>22</v>
      </c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K13" s="13"/>
      <c r="AL13" s="167" t="s">
        <v>66</v>
      </c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</row>
    <row r="14" spans="4:32" s="2" customFormat="1" ht="15" customHeight="1">
      <c r="D14" s="149" t="s">
        <v>7</v>
      </c>
      <c r="E14" s="149"/>
      <c r="F14" s="149"/>
      <c r="G14" s="149"/>
      <c r="H14" s="149"/>
      <c r="I14" s="11" t="s">
        <v>15</v>
      </c>
      <c r="J14" s="108">
        <v>0</v>
      </c>
      <c r="K14" s="108">
        <v>2</v>
      </c>
      <c r="L14" s="6"/>
      <c r="M14" s="6"/>
      <c r="N14" s="112"/>
      <c r="O14" s="172" t="s">
        <v>23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4:32" s="2" customFormat="1" ht="15" customHeight="1">
      <c r="D15" s="149" t="s">
        <v>8</v>
      </c>
      <c r="E15" s="149"/>
      <c r="F15" s="149"/>
      <c r="G15" s="149"/>
      <c r="H15" s="149"/>
      <c r="I15" s="11" t="s">
        <v>15</v>
      </c>
      <c r="J15" s="108">
        <v>2</v>
      </c>
      <c r="K15" s="108">
        <v>0</v>
      </c>
      <c r="L15" s="108">
        <v>0</v>
      </c>
      <c r="M15" s="108">
        <v>1</v>
      </c>
      <c r="N15" s="13"/>
      <c r="O15" s="172" t="s">
        <v>24</v>
      </c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</row>
    <row r="16" spans="4:38" s="2" customFormat="1" ht="4.5" customHeight="1"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L16" s="2" t="s">
        <v>93</v>
      </c>
    </row>
    <row r="17" spans="4:34" s="2" customFormat="1" ht="12.75">
      <c r="D17" s="114" t="s">
        <v>121</v>
      </c>
      <c r="E17" s="10"/>
      <c r="F17" s="11"/>
      <c r="G17" s="104"/>
      <c r="H17" s="152" t="s">
        <v>16</v>
      </c>
      <c r="I17" s="153"/>
      <c r="J17" s="153"/>
      <c r="K17" s="154"/>
      <c r="L17" s="11"/>
      <c r="M17" s="12"/>
      <c r="N17" s="152" t="s">
        <v>122</v>
      </c>
      <c r="O17" s="153"/>
      <c r="P17" s="153"/>
      <c r="Q17" s="153"/>
      <c r="R17" s="153"/>
      <c r="S17" s="154"/>
      <c r="T17" s="11"/>
      <c r="U17" s="11"/>
      <c r="V17" s="101"/>
      <c r="W17" s="152"/>
      <c r="X17" s="153"/>
      <c r="Y17" s="153"/>
      <c r="Z17" s="153"/>
      <c r="AA17" s="154"/>
      <c r="AB17" s="11"/>
      <c r="AC17" s="11"/>
      <c r="AD17" s="11"/>
      <c r="AE17" s="11"/>
      <c r="AF17" s="11"/>
      <c r="AG17" s="11"/>
      <c r="AH17" s="11"/>
    </row>
    <row r="18" spans="4:32" s="2" customFormat="1" ht="5.25" customHeight="1"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4:34" s="2" customFormat="1" ht="15.75" customHeight="1">
      <c r="D19" s="9" t="s">
        <v>10</v>
      </c>
      <c r="E19" s="13"/>
      <c r="F19" s="103"/>
      <c r="G19" s="102"/>
      <c r="H19" s="102"/>
      <c r="I19" s="102"/>
      <c r="J19" s="103"/>
      <c r="K19" s="102"/>
      <c r="L19" s="102"/>
      <c r="M19" s="100"/>
      <c r="N19" s="100"/>
      <c r="O19" s="100"/>
      <c r="P19" s="100"/>
      <c r="Q19" s="100"/>
      <c r="R19" s="100"/>
      <c r="S19" s="99"/>
      <c r="T19" s="99"/>
      <c r="U19" s="98"/>
      <c r="V19" s="98"/>
      <c r="W19" s="97"/>
      <c r="X19" s="98"/>
      <c r="Y19" s="98"/>
      <c r="Z19" s="98"/>
      <c r="AA19" s="98"/>
      <c r="AB19" s="98"/>
      <c r="AC19" s="98"/>
      <c r="AD19" s="98"/>
      <c r="AE19" s="14"/>
      <c r="AF19" s="14"/>
      <c r="AG19" s="21"/>
      <c r="AH19" s="15"/>
    </row>
    <row r="20" s="6" customFormat="1" ht="3" customHeight="1"/>
    <row r="21" spans="4:34" s="2" customFormat="1" ht="15.75" customHeight="1">
      <c r="D21" s="9" t="s">
        <v>123</v>
      </c>
      <c r="E21" s="13"/>
      <c r="F21" s="14"/>
      <c r="G21" s="14"/>
      <c r="H21" s="14"/>
      <c r="I21" s="14"/>
      <c r="J21" s="14"/>
      <c r="K21" s="1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  <c r="AC21" s="15"/>
      <c r="AD21" s="17"/>
      <c r="AE21" s="15"/>
      <c r="AF21" s="15"/>
      <c r="AG21" s="15"/>
      <c r="AH21" s="15"/>
    </row>
    <row r="22" spans="12:21" s="6" customFormat="1" ht="3" customHeight="1"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4:32" s="2" customFormat="1" ht="15.75" customHeight="1">
      <c r="D23" s="9" t="s">
        <v>12</v>
      </c>
      <c r="E23" s="13"/>
      <c r="F23" s="14"/>
      <c r="G23" s="14"/>
      <c r="H23" s="14"/>
      <c r="I23" s="14"/>
      <c r="J23" s="14"/>
      <c r="K23" s="1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="6" customFormat="1" ht="3.75" customHeight="1"/>
    <row r="25" spans="4:26" s="6" customFormat="1" ht="15.75" customHeight="1">
      <c r="D25" s="9" t="s">
        <v>127</v>
      </c>
      <c r="E25" s="13"/>
      <c r="F25" s="110"/>
      <c r="G25" s="110"/>
      <c r="H25" s="110"/>
      <c r="I25" s="110"/>
      <c r="J25" s="110"/>
      <c r="K25" s="113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2"/>
      <c r="W25" s="12"/>
      <c r="X25" s="12"/>
      <c r="Y25" s="12"/>
      <c r="Z25" s="12"/>
    </row>
    <row r="26" s="6" customFormat="1" ht="3.75" customHeight="1"/>
    <row r="27" spans="4:33" s="6" customFormat="1" ht="15.75" customHeight="1">
      <c r="D27" s="9" t="s">
        <v>128</v>
      </c>
      <c r="E27" s="13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2"/>
    </row>
    <row r="28" s="6" customFormat="1" ht="3.75" customHeight="1"/>
    <row r="29" s="6" customFormat="1" ht="3.75" customHeight="1"/>
    <row r="30" spans="4:33" s="2" customFormat="1" ht="14.25" customHeight="1">
      <c r="D30" s="9" t="s">
        <v>13</v>
      </c>
      <c r="E30" s="13"/>
      <c r="F30" s="145" t="s">
        <v>138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</row>
    <row r="31" spans="32:36" s="2" customFormat="1" ht="3" customHeight="1">
      <c r="AF31" s="13"/>
      <c r="AJ31" s="18"/>
    </row>
    <row r="32" spans="32:53" s="2" customFormat="1" ht="3" customHeight="1">
      <c r="AF32" s="13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6:53" s="2" customFormat="1" ht="15.75" customHeight="1">
      <c r="F33" s="20" t="s">
        <v>26</v>
      </c>
      <c r="G33" s="21" t="s">
        <v>25</v>
      </c>
      <c r="H33" s="17"/>
      <c r="I33" s="14">
        <v>0</v>
      </c>
      <c r="J33" s="14"/>
      <c r="K33" s="14"/>
      <c r="L33" s="15"/>
      <c r="M33" s="20" t="s">
        <v>26</v>
      </c>
      <c r="N33" s="21" t="s">
        <v>27</v>
      </c>
      <c r="O33" s="15"/>
      <c r="P33" s="14">
        <v>0</v>
      </c>
      <c r="Q33" s="14"/>
      <c r="R33" s="98"/>
      <c r="S33" s="15"/>
      <c r="T33" s="15"/>
      <c r="U33" s="22" t="s">
        <v>17</v>
      </c>
      <c r="V33" s="23"/>
      <c r="W33" s="24"/>
      <c r="X33" s="15"/>
      <c r="Y33" s="14">
        <v>6</v>
      </c>
      <c r="Z33" s="14">
        <v>6</v>
      </c>
      <c r="AA33" s="14">
        <v>3</v>
      </c>
      <c r="AB33" s="14">
        <v>6</v>
      </c>
      <c r="AC33" s="14">
        <v>5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38:53" ht="45.75" customHeight="1"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4:53" ht="13.5" customHeight="1">
      <c r="D35" s="108" t="s">
        <v>129</v>
      </c>
      <c r="E35" s="51"/>
      <c r="G35" s="148" t="s">
        <v>129</v>
      </c>
      <c r="H35" s="148"/>
      <c r="I35" s="148"/>
      <c r="J35" s="148"/>
      <c r="K35" s="148"/>
      <c r="L35" s="148"/>
      <c r="M35" s="148"/>
      <c r="N35" s="51"/>
      <c r="O35" s="51"/>
      <c r="P35" s="51"/>
      <c r="Q35" s="51"/>
      <c r="R35" s="51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4:18" ht="12.75">
      <c r="D36" s="148"/>
      <c r="E36" s="51"/>
      <c r="F36" s="6"/>
      <c r="G36" s="148"/>
      <c r="H36" s="148"/>
      <c r="I36" s="148"/>
      <c r="J36" s="148"/>
      <c r="K36" s="148"/>
      <c r="L36" s="148"/>
      <c r="M36" s="148"/>
      <c r="N36" s="51"/>
      <c r="O36" s="51"/>
      <c r="P36" s="51"/>
      <c r="Q36" s="51"/>
      <c r="R36" s="51"/>
    </row>
    <row r="37" spans="4:18" ht="12.75">
      <c r="D37" s="148"/>
      <c r="E37" s="51"/>
      <c r="F37" s="6"/>
      <c r="G37" s="148"/>
      <c r="H37" s="148"/>
      <c r="I37" s="148"/>
      <c r="J37" s="148"/>
      <c r="K37" s="148"/>
      <c r="L37" s="148"/>
      <c r="M37" s="148"/>
      <c r="N37" s="51"/>
      <c r="O37" s="51"/>
      <c r="P37" s="51"/>
      <c r="Q37" s="51"/>
      <c r="R37" s="51"/>
    </row>
    <row r="38" spans="4:18" ht="12.75">
      <c r="D38" s="148"/>
      <c r="E38" s="51"/>
      <c r="F38" s="6"/>
      <c r="G38" s="148"/>
      <c r="H38" s="148"/>
      <c r="I38" s="148"/>
      <c r="J38" s="148"/>
      <c r="K38" s="148"/>
      <c r="L38" s="148"/>
      <c r="M38" s="148"/>
      <c r="N38" s="51"/>
      <c r="O38" s="51"/>
      <c r="P38" s="51"/>
      <c r="Q38" s="51"/>
      <c r="R38" s="51"/>
    </row>
    <row r="39" spans="4:38" ht="15.75" customHeight="1">
      <c r="D39" s="148"/>
      <c r="E39" s="51"/>
      <c r="F39" s="6"/>
      <c r="G39" s="148"/>
      <c r="H39" s="148"/>
      <c r="I39" s="148"/>
      <c r="J39" s="148"/>
      <c r="K39" s="148"/>
      <c r="L39" s="148"/>
      <c r="M39" s="148"/>
      <c r="N39" s="51"/>
      <c r="O39" s="51"/>
      <c r="P39" s="51"/>
      <c r="Q39" s="51"/>
      <c r="R39" s="51"/>
      <c r="AL39" s="26"/>
    </row>
    <row r="40" spans="4:18" ht="12.75">
      <c r="D40" s="148"/>
      <c r="E40" s="51"/>
      <c r="F40" s="6"/>
      <c r="G40" s="148"/>
      <c r="H40" s="148"/>
      <c r="I40" s="148"/>
      <c r="J40" s="148"/>
      <c r="K40" s="148"/>
      <c r="L40" s="148"/>
      <c r="M40" s="148"/>
      <c r="N40" s="51"/>
      <c r="O40" s="51"/>
      <c r="P40" s="51"/>
      <c r="Q40" s="51"/>
      <c r="R40" s="51"/>
    </row>
    <row r="41" spans="4:18" ht="7.5" customHeight="1">
      <c r="D41" s="148"/>
      <c r="E41" s="51"/>
      <c r="F41" s="6"/>
      <c r="G41" s="148"/>
      <c r="H41" s="148"/>
      <c r="I41" s="148"/>
      <c r="J41" s="148"/>
      <c r="K41" s="148"/>
      <c r="L41" s="148"/>
      <c r="M41" s="148"/>
      <c r="N41" s="51"/>
      <c r="O41" s="51"/>
      <c r="P41" s="51"/>
      <c r="Q41" s="51"/>
      <c r="R41" s="51"/>
    </row>
    <row r="42" spans="4:20" ht="12.75">
      <c r="D42" s="148"/>
      <c r="E42" s="51"/>
      <c r="F42" s="6"/>
      <c r="G42" s="148"/>
      <c r="H42" s="148"/>
      <c r="I42" s="148"/>
      <c r="J42" s="148"/>
      <c r="K42" s="148"/>
      <c r="L42" s="148"/>
      <c r="M42" s="148"/>
      <c r="N42" s="124"/>
      <c r="O42" s="51"/>
      <c r="P42" s="51"/>
      <c r="Q42" s="51"/>
      <c r="R42" s="51"/>
      <c r="T42" s="27"/>
    </row>
    <row r="43" spans="4:19" ht="10.5" customHeight="1">
      <c r="D43" s="148"/>
      <c r="E43" s="29"/>
      <c r="F43" s="29"/>
      <c r="G43" s="148"/>
      <c r="H43" s="148"/>
      <c r="I43" s="148"/>
      <c r="J43" s="148"/>
      <c r="K43" s="148"/>
      <c r="L43" s="148"/>
      <c r="M43" s="148"/>
      <c r="O43" s="124"/>
      <c r="P43" s="124"/>
      <c r="Q43" s="124"/>
      <c r="R43" s="124"/>
      <c r="S43" s="124"/>
    </row>
    <row r="46" ht="15" customHeight="1"/>
    <row r="47" spans="4:33" ht="15" customHeight="1">
      <c r="D47" s="29" t="s">
        <v>132</v>
      </c>
      <c r="E47" s="29" t="s">
        <v>15</v>
      </c>
      <c r="F47" s="171" t="s">
        <v>133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25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6:20" s="29" customFormat="1" ht="15" customHeight="1">
      <c r="F48" s="171" t="s">
        <v>134</v>
      </c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25"/>
      <c r="T48" s="125"/>
    </row>
    <row r="49" spans="4:33" s="29" customFormat="1" ht="15" customHeight="1">
      <c r="D49" s="118"/>
      <c r="E49" s="118"/>
      <c r="F49" s="163" t="s">
        <v>135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2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7"/>
      <c r="AG49" s="117"/>
    </row>
    <row r="50" spans="4:33" s="29" customFormat="1" ht="15" customHeight="1">
      <c r="D50" s="13"/>
      <c r="E50" s="13"/>
      <c r="F50" s="163" t="s">
        <v>136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3"/>
      <c r="AD50" s="13"/>
      <c r="AE50" s="13"/>
      <c r="AF50" s="13"/>
      <c r="AG50" s="13"/>
    </row>
    <row r="51" spans="4:41" s="29" customFormat="1" ht="15" customHeight="1">
      <c r="D51" s="117"/>
      <c r="E51" s="117"/>
      <c r="F51" s="164" t="s">
        <v>137</v>
      </c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O51" s="121"/>
    </row>
    <row r="52" spans="4:33" s="29" customFormat="1" ht="15" customHeight="1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17"/>
      <c r="P52" s="117"/>
      <c r="Q52" s="117"/>
      <c r="R52" s="117"/>
      <c r="S52" s="11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4:33" s="29" customFormat="1" ht="15" customHeight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4:33" s="29" customFormat="1" ht="15" customHeight="1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4:33" s="29" customFormat="1" ht="15" customHeight="1"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6"/>
      <c r="P55" s="6"/>
      <c r="Q55" s="6"/>
      <c r="R55" s="6"/>
      <c r="S55" s="6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4:33" s="29" customFormat="1" ht="15" customHeight="1">
      <c r="D56" s="143"/>
      <c r="E56" s="143"/>
      <c r="F56" s="143"/>
      <c r="G56" s="143"/>
      <c r="H56" s="143"/>
      <c r="I56" s="143"/>
      <c r="J56" s="143"/>
      <c r="K56" s="144"/>
      <c r="L56" s="144"/>
      <c r="M56" s="112"/>
      <c r="N56" s="112"/>
      <c r="O56" s="112"/>
      <c r="P56" s="112"/>
      <c r="Q56" s="112"/>
      <c r="R56" s="112"/>
      <c r="S56" s="112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3"/>
    </row>
    <row r="57" spans="4:33" s="29" customFormat="1" ht="15" customHeight="1">
      <c r="D57" s="143"/>
      <c r="E57" s="143"/>
      <c r="F57" s="143"/>
      <c r="G57" s="143"/>
      <c r="H57" s="143"/>
      <c r="I57" s="143"/>
      <c r="J57" s="143"/>
      <c r="K57" s="144"/>
      <c r="L57" s="144"/>
      <c r="M57" s="112"/>
      <c r="N57" s="112"/>
      <c r="O57" s="13"/>
      <c r="P57" s="13"/>
      <c r="Q57" s="13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3"/>
    </row>
    <row r="58" spans="4:33" s="29" customFormat="1" ht="15" customHeight="1">
      <c r="D58" s="143"/>
      <c r="E58" s="143"/>
      <c r="F58" s="143"/>
      <c r="G58" s="143"/>
      <c r="H58" s="143"/>
      <c r="I58" s="143"/>
      <c r="J58" s="143"/>
      <c r="K58" s="144"/>
      <c r="L58" s="144"/>
      <c r="M58" s="112"/>
      <c r="N58" s="112"/>
      <c r="O58" s="13"/>
      <c r="P58" s="13"/>
      <c r="Q58" s="13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3"/>
    </row>
    <row r="59" spans="4:33" s="29" customFormat="1" ht="15" customHeight="1">
      <c r="D59" s="143"/>
      <c r="E59" s="143"/>
      <c r="F59" s="143"/>
      <c r="G59" s="143"/>
      <c r="H59" s="143"/>
      <c r="I59" s="143"/>
      <c r="J59" s="143"/>
      <c r="K59" s="144"/>
      <c r="L59" s="144"/>
      <c r="M59" s="13"/>
      <c r="N59" s="13"/>
      <c r="O59" s="13"/>
      <c r="P59" s="13"/>
      <c r="Q59" s="13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3"/>
    </row>
    <row r="60" spans="4:33" s="29" customFormat="1" ht="15" customHeight="1"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3"/>
      <c r="P60" s="13"/>
      <c r="Q60" s="13"/>
      <c r="R60" s="111"/>
      <c r="S60" s="111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</row>
    <row r="61" spans="4:33" s="29" customFormat="1" ht="15" customHeight="1">
      <c r="D61" s="122"/>
      <c r="E61" s="122"/>
      <c r="F61" s="6"/>
      <c r="G61" s="112"/>
      <c r="H61" s="144"/>
      <c r="I61" s="144"/>
      <c r="J61" s="144"/>
      <c r="K61" s="6"/>
      <c r="L61" s="6"/>
      <c r="M61" s="109"/>
      <c r="N61" s="112"/>
      <c r="O61" s="112"/>
      <c r="P61" s="112"/>
      <c r="Q61" s="112"/>
      <c r="R61" s="112"/>
      <c r="S61" s="112"/>
      <c r="T61" s="6"/>
      <c r="U61" s="6"/>
      <c r="V61" s="112"/>
      <c r="W61" s="144"/>
      <c r="X61" s="144"/>
      <c r="Y61" s="144"/>
      <c r="Z61" s="144"/>
      <c r="AA61" s="144"/>
      <c r="AB61" s="6"/>
      <c r="AC61" s="6"/>
      <c r="AD61" s="6"/>
      <c r="AE61" s="6"/>
      <c r="AF61" s="6"/>
      <c r="AG61" s="6"/>
    </row>
    <row r="62" spans="4:33" s="29" customFormat="1" ht="15" customHeight="1"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3"/>
    </row>
    <row r="63" spans="4:33" s="29" customFormat="1" ht="15" customHeight="1">
      <c r="D63" s="13"/>
      <c r="E63" s="112"/>
      <c r="F63" s="109"/>
      <c r="G63" s="109"/>
      <c r="H63" s="109"/>
      <c r="I63" s="109"/>
      <c r="J63" s="109"/>
      <c r="K63" s="109"/>
      <c r="L63" s="109"/>
      <c r="M63" s="109"/>
      <c r="N63" s="109"/>
      <c r="O63" s="112"/>
      <c r="P63" s="112"/>
      <c r="Q63" s="112"/>
      <c r="R63" s="112"/>
      <c r="S63" s="112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3"/>
    </row>
    <row r="64" spans="4:33" s="29" customFormat="1" ht="15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09"/>
      <c r="P64" s="109"/>
      <c r="Q64" s="109"/>
      <c r="R64" s="109"/>
      <c r="S64" s="10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4:33" s="29" customFormat="1" ht="15" customHeight="1">
      <c r="D65" s="13"/>
      <c r="E65" s="13"/>
      <c r="F65" s="109"/>
      <c r="G65" s="109"/>
      <c r="H65" s="109"/>
      <c r="I65" s="109"/>
      <c r="J65" s="109"/>
      <c r="K65" s="109"/>
      <c r="L65" s="109"/>
      <c r="M65" s="109"/>
      <c r="N65" s="109"/>
      <c r="O65" s="6"/>
      <c r="P65" s="6"/>
      <c r="Q65" s="6"/>
      <c r="R65" s="6"/>
      <c r="S65" s="6"/>
      <c r="T65" s="109"/>
      <c r="U65" s="109"/>
      <c r="V65" s="36"/>
      <c r="W65" s="36"/>
      <c r="X65" s="36"/>
      <c r="Y65" s="36"/>
      <c r="Z65" s="36"/>
      <c r="AA65" s="36"/>
      <c r="AB65" s="36"/>
      <c r="AC65" s="36"/>
      <c r="AD65" s="109"/>
      <c r="AE65" s="36"/>
      <c r="AF65" s="36"/>
      <c r="AG65" s="13"/>
    </row>
    <row r="66" spans="4:33" s="29" customFormat="1" ht="15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09"/>
      <c r="P66" s="109"/>
      <c r="Q66" s="109"/>
      <c r="R66" s="109"/>
      <c r="S66" s="109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4:33" s="29" customFormat="1" ht="3.75" customHeight="1">
      <c r="D67" s="13"/>
      <c r="E67" s="13"/>
      <c r="F67" s="109"/>
      <c r="G67" s="109"/>
      <c r="H67" s="109"/>
      <c r="I67" s="109"/>
      <c r="J67" s="109"/>
      <c r="K67" s="109"/>
      <c r="L67" s="109"/>
      <c r="M67" s="109"/>
      <c r="N67" s="109"/>
      <c r="O67" s="6"/>
      <c r="P67" s="6"/>
      <c r="Q67" s="6"/>
      <c r="R67" s="6"/>
      <c r="S67" s="6"/>
      <c r="T67" s="109"/>
      <c r="U67" s="109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3"/>
    </row>
    <row r="68" spans="4:33" s="29" customFormat="1" ht="15.75" customHeight="1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09"/>
      <c r="P68" s="109"/>
      <c r="Q68" s="109"/>
      <c r="R68" s="109"/>
      <c r="S68" s="109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4:33" s="29" customFormat="1" ht="3.75" customHeight="1">
      <c r="D69" s="13"/>
      <c r="E69" s="13"/>
      <c r="F69" s="123"/>
      <c r="G69" s="37"/>
      <c r="H69" s="37"/>
      <c r="I69" s="37"/>
      <c r="J69" s="37"/>
      <c r="K69" s="37"/>
      <c r="L69" s="37"/>
      <c r="M69" s="37"/>
      <c r="N69" s="37"/>
      <c r="O69" s="6"/>
      <c r="P69" s="6"/>
      <c r="Q69" s="6"/>
      <c r="R69" s="6"/>
      <c r="S69" s="6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13"/>
      <c r="AG69" s="13"/>
    </row>
    <row r="70" spans="4:33" s="29" customFormat="1" ht="15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37"/>
      <c r="P70" s="37"/>
      <c r="Q70" s="37"/>
      <c r="R70" s="37"/>
      <c r="S70" s="3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4:33" s="29" customFormat="1" ht="3" customHeight="1">
      <c r="D71" s="13"/>
      <c r="E71" s="13"/>
      <c r="F71" s="123"/>
      <c r="G71" s="107"/>
      <c r="H71" s="107"/>
      <c r="I71" s="107"/>
      <c r="J71" s="107"/>
      <c r="K71" s="107"/>
      <c r="L71" s="107"/>
      <c r="M71" s="107"/>
      <c r="N71" s="107"/>
      <c r="O71" s="13"/>
      <c r="P71" s="13"/>
      <c r="Q71" s="13"/>
      <c r="R71" s="13"/>
      <c r="S71" s="13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3"/>
    </row>
    <row r="72" spans="4:33" s="29" customFormat="1" ht="15" customHeight="1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07"/>
      <c r="P72" s="107"/>
      <c r="Q72" s="107"/>
      <c r="R72" s="107"/>
      <c r="S72" s="107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4:33" s="29" customFormat="1" ht="3.75" customHeight="1">
      <c r="D73" s="13"/>
      <c r="E73" s="109"/>
      <c r="F73" s="39"/>
      <c r="G73" s="36"/>
      <c r="H73" s="109"/>
      <c r="I73" s="109"/>
      <c r="J73" s="109"/>
      <c r="K73" s="109"/>
      <c r="L73" s="36"/>
      <c r="M73" s="39"/>
      <c r="N73" s="36"/>
      <c r="O73" s="13"/>
      <c r="P73" s="13"/>
      <c r="Q73" s="13"/>
      <c r="R73" s="13"/>
      <c r="S73" s="13"/>
      <c r="T73" s="36"/>
      <c r="U73" s="36"/>
      <c r="V73" s="36"/>
      <c r="W73" s="36"/>
      <c r="X73" s="36"/>
      <c r="Y73" s="109"/>
      <c r="Z73" s="109"/>
      <c r="AA73" s="109"/>
      <c r="AB73" s="109"/>
      <c r="AC73" s="109"/>
      <c r="AD73" s="13"/>
      <c r="AE73" s="13"/>
      <c r="AF73" s="13"/>
      <c r="AG73" s="13"/>
    </row>
    <row r="74" spans="15:19" s="29" customFormat="1" ht="12.75">
      <c r="O74" s="36"/>
      <c r="P74" s="109"/>
      <c r="Q74" s="109"/>
      <c r="R74" s="109"/>
      <c r="S74" s="36"/>
    </row>
    <row r="75" spans="4:14" s="29" customFormat="1" ht="12.75">
      <c r="D75" s="13"/>
      <c r="E75" s="150"/>
      <c r="F75" s="150"/>
      <c r="G75" s="150"/>
      <c r="H75" s="150"/>
      <c r="I75" s="150"/>
      <c r="J75" s="150"/>
      <c r="K75" s="105"/>
      <c r="L75" s="105"/>
      <c r="M75" s="105"/>
      <c r="N75" s="105"/>
    </row>
    <row r="76" spans="4:18" s="29" customFormat="1" ht="12.75">
      <c r="D76" s="127"/>
      <c r="E76" s="150"/>
      <c r="F76" s="150"/>
      <c r="G76" s="150"/>
      <c r="H76" s="150"/>
      <c r="I76" s="150"/>
      <c r="J76" s="150"/>
      <c r="K76" s="105"/>
      <c r="L76" s="105"/>
      <c r="M76" s="105"/>
      <c r="N76" s="105"/>
      <c r="O76" s="105"/>
      <c r="P76" s="105"/>
      <c r="Q76" s="105"/>
      <c r="R76" s="105"/>
    </row>
  </sheetData>
  <sheetProtection password="CC71" sheet="1"/>
  <mergeCells count="43">
    <mergeCell ref="F9:AF9"/>
    <mergeCell ref="F10:AF10"/>
    <mergeCell ref="F47:S47"/>
    <mergeCell ref="F48:R48"/>
    <mergeCell ref="F49:S49"/>
    <mergeCell ref="O12:AF12"/>
    <mergeCell ref="O13:AF13"/>
    <mergeCell ref="O14:AF14"/>
    <mergeCell ref="O15:AF15"/>
    <mergeCell ref="D18:AF18"/>
    <mergeCell ref="AL11:CK11"/>
    <mergeCell ref="AL12:CK12"/>
    <mergeCell ref="AL13:CK13"/>
    <mergeCell ref="H17:K17"/>
    <mergeCell ref="D12:H12"/>
    <mergeCell ref="D13:H13"/>
    <mergeCell ref="D14:H14"/>
    <mergeCell ref="D15:H15"/>
    <mergeCell ref="W17:AA17"/>
    <mergeCell ref="N17:S17"/>
    <mergeCell ref="F1:AF1"/>
    <mergeCell ref="F3:AF3"/>
    <mergeCell ref="F5:AF5"/>
    <mergeCell ref="F7:AF7"/>
    <mergeCell ref="F50:AB50"/>
    <mergeCell ref="F51:V51"/>
    <mergeCell ref="E75:J75"/>
    <mergeCell ref="E76:J76"/>
    <mergeCell ref="H61:J61"/>
    <mergeCell ref="W61:AA61"/>
    <mergeCell ref="D58:J58"/>
    <mergeCell ref="K58:L58"/>
    <mergeCell ref="D59:J59"/>
    <mergeCell ref="K59:L59"/>
    <mergeCell ref="D16:AG16"/>
    <mergeCell ref="D56:J56"/>
    <mergeCell ref="K56:L56"/>
    <mergeCell ref="D57:J57"/>
    <mergeCell ref="K57:L57"/>
    <mergeCell ref="F30:AG30"/>
    <mergeCell ref="G35:M35"/>
    <mergeCell ref="D36:D43"/>
    <mergeCell ref="G36:M43"/>
  </mergeCells>
  <printOptions/>
  <pageMargins left="0.5511811023622047" right="0.5511811023622047" top="1.1811023622047245" bottom="1.1023622047244095" header="0.15748031496062992" footer="0.2362204724409449"/>
  <pageSetup horizontalDpi="300" verticalDpi="300" orientation="portrait" paperSize="5" r:id="rId2"/>
  <colBreaks count="1" manualBreakCount="1">
    <brk id="3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68"/>
  <sheetViews>
    <sheetView zoomScalePageLayoutView="0" workbookViewId="0" topLeftCell="A154">
      <selection activeCell="AA161" sqref="AA161"/>
    </sheetView>
  </sheetViews>
  <sheetFormatPr defaultColWidth="9.140625" defaultRowHeight="12.75"/>
  <cols>
    <col min="1" max="68" width="1.421875" style="0" customWidth="1"/>
  </cols>
  <sheetData>
    <row r="1" spans="1:64" ht="13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30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64" ht="12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0"/>
      <c r="BF3" s="40"/>
      <c r="BG3" s="40"/>
      <c r="BH3" s="40"/>
      <c r="BI3" s="40"/>
      <c r="BJ3" s="40"/>
      <c r="BK3" s="40"/>
      <c r="BL3" s="41"/>
    </row>
    <row r="4" spans="1:64" ht="12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4"/>
      <c r="BF4" s="34"/>
      <c r="BG4" s="34"/>
      <c r="BH4" s="34"/>
      <c r="BI4" s="34"/>
      <c r="BJ4" s="34"/>
      <c r="BK4" s="34"/>
      <c r="BL4" s="42"/>
    </row>
    <row r="5" spans="1:64" ht="12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4"/>
      <c r="BF5" s="34"/>
      <c r="BG5" s="34"/>
      <c r="BH5" s="34"/>
      <c r="BI5" s="34"/>
      <c r="BJ5" s="34"/>
      <c r="BK5" s="34"/>
      <c r="BL5" s="42"/>
    </row>
    <row r="6" spans="1:64" ht="12" customHeight="1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35"/>
      <c r="BF6" s="35"/>
      <c r="BG6" s="35"/>
      <c r="BH6" s="35"/>
      <c r="BI6" s="35"/>
      <c r="BJ6" s="35"/>
      <c r="BK6" s="35"/>
      <c r="BL6" s="43"/>
    </row>
    <row r="7" spans="1:56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</row>
    <row r="8" spans="1:64" ht="18" customHeight="1">
      <c r="A8" s="210" t="s">
        <v>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37"/>
      <c r="S8" s="37"/>
      <c r="T8" s="37"/>
      <c r="U8" s="37">
        <v>3</v>
      </c>
      <c r="V8" s="37"/>
      <c r="W8" s="37" t="s">
        <v>15</v>
      </c>
      <c r="X8" s="37"/>
      <c r="Y8" s="194">
        <v>3</v>
      </c>
      <c r="Z8" s="194"/>
      <c r="AA8" s="194">
        <v>5</v>
      </c>
      <c r="AB8" s="194"/>
      <c r="AC8" s="195"/>
      <c r="AD8" s="195"/>
      <c r="AE8" s="37"/>
      <c r="AF8" s="37"/>
      <c r="AG8" s="37"/>
      <c r="AH8" s="37"/>
      <c r="AI8" s="187" t="s">
        <v>21</v>
      </c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9"/>
    </row>
    <row r="9" spans="1:64" ht="15" customHeight="1">
      <c r="A9" s="210" t="s">
        <v>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37"/>
      <c r="S9" s="37"/>
      <c r="T9" s="37"/>
      <c r="U9" s="37">
        <v>0</v>
      </c>
      <c r="V9" s="37"/>
      <c r="W9" s="37" t="s">
        <v>15</v>
      </c>
      <c r="X9" s="37"/>
      <c r="Y9" s="194">
        <v>0</v>
      </c>
      <c r="Z9" s="194"/>
      <c r="AA9" s="194">
        <v>3</v>
      </c>
      <c r="AB9" s="194"/>
      <c r="AC9" s="195"/>
      <c r="AD9" s="195"/>
      <c r="AE9" s="37"/>
      <c r="AF9" s="37"/>
      <c r="AG9" s="37"/>
      <c r="AH9" s="37"/>
      <c r="AI9" s="190" t="s">
        <v>22</v>
      </c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</row>
    <row r="10" spans="1:64" ht="15" customHeight="1">
      <c r="A10" s="211" t="s">
        <v>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37"/>
      <c r="S10" s="37"/>
      <c r="T10" s="37"/>
      <c r="U10" s="37">
        <v>0</v>
      </c>
      <c r="V10" s="37"/>
      <c r="W10" s="37" t="s">
        <v>15</v>
      </c>
      <c r="X10" s="37"/>
      <c r="Y10" s="198">
        <v>0</v>
      </c>
      <c r="Z10" s="198"/>
      <c r="AA10" s="198">
        <v>2</v>
      </c>
      <c r="AB10" s="198"/>
      <c r="AC10" s="195"/>
      <c r="AD10" s="195"/>
      <c r="AE10" s="37"/>
      <c r="AF10" s="37"/>
      <c r="AG10" s="37"/>
      <c r="AH10" s="37"/>
      <c r="AI10" s="190" t="s">
        <v>23</v>
      </c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</row>
    <row r="11" spans="1:64" ht="15" customHeight="1">
      <c r="A11" s="211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37"/>
      <c r="S11" s="37"/>
      <c r="T11" s="37"/>
      <c r="U11" s="37">
        <v>0</v>
      </c>
      <c r="V11" s="37"/>
      <c r="W11" s="37" t="s">
        <v>15</v>
      </c>
      <c r="X11" s="37"/>
      <c r="Y11" s="194">
        <v>0</v>
      </c>
      <c r="Z11" s="194"/>
      <c r="AA11" s="194">
        <v>0</v>
      </c>
      <c r="AB11" s="194"/>
      <c r="AC11" s="194">
        <v>0</v>
      </c>
      <c r="AD11" s="194"/>
      <c r="AE11" s="194">
        <v>3</v>
      </c>
      <c r="AF11" s="194"/>
      <c r="AG11" s="195"/>
      <c r="AH11" s="195"/>
      <c r="AI11" s="190" t="s">
        <v>24</v>
      </c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</row>
    <row r="12" spans="1:64" ht="4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5" customHeight="1">
      <c r="A13" s="212" t="s">
        <v>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36"/>
      <c r="M13" s="184"/>
      <c r="N13" s="184"/>
      <c r="O13" s="184" t="s">
        <v>57</v>
      </c>
      <c r="P13" s="184"/>
      <c r="Q13" s="184"/>
      <c r="R13" s="184"/>
      <c r="S13" s="184"/>
      <c r="T13" s="184"/>
      <c r="U13" s="197"/>
      <c r="V13" s="197"/>
      <c r="W13" s="36"/>
      <c r="X13" s="36"/>
      <c r="Y13" s="184"/>
      <c r="Z13" s="184"/>
      <c r="AA13" s="184" t="s">
        <v>49</v>
      </c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72"/>
      <c r="AN13" s="72"/>
      <c r="AO13" s="72"/>
      <c r="AP13" s="72"/>
      <c r="AQ13" s="196"/>
      <c r="AR13" s="196"/>
      <c r="AS13" s="196" t="s">
        <v>58</v>
      </c>
      <c r="AT13" s="196"/>
      <c r="AU13" s="196"/>
      <c r="AV13" s="196"/>
      <c r="AW13" s="196"/>
      <c r="AX13" s="196"/>
      <c r="AY13" s="196"/>
      <c r="AZ13" s="196"/>
      <c r="BA13" s="196"/>
      <c r="BB13" s="196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30" ht="4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2"/>
    </row>
    <row r="15" spans="1:64" ht="15" customHeight="1">
      <c r="A15" s="145" t="s">
        <v>10</v>
      </c>
      <c r="B15" s="146"/>
      <c r="C15" s="146"/>
      <c r="D15" s="146"/>
      <c r="E15" s="146"/>
      <c r="F15" s="146"/>
      <c r="G15" s="146"/>
      <c r="H15" s="146"/>
      <c r="I15" s="147"/>
      <c r="J15" s="19"/>
      <c r="K15" s="191" t="str">
        <f>MID(Sheet5!Z6,1,1)</f>
        <v>T</v>
      </c>
      <c r="L15" s="191"/>
      <c r="M15" s="191" t="str">
        <f>MID(Sheet5!Z6,2,1)</f>
        <v>E</v>
      </c>
      <c r="N15" s="191"/>
      <c r="O15" s="191" t="str">
        <f>MID(Sheet5!Z6,3,1)</f>
        <v>G</v>
      </c>
      <c r="P15" s="191"/>
      <c r="Q15" s="191" t="str">
        <f>MID(Sheet5!Z6,4,1)</f>
        <v>U</v>
      </c>
      <c r="R15" s="191"/>
      <c r="S15" s="191" t="str">
        <f>MID(Sheet5!Z6,5,1)</f>
        <v>H</v>
      </c>
      <c r="T15" s="191"/>
      <c r="U15" s="191" t="str">
        <f>MID(Sheet5!Z6,6,1)</f>
        <v> </v>
      </c>
      <c r="V15" s="191"/>
      <c r="W15" s="191" t="str">
        <f>MID(Sheet5!Z6,7,1)</f>
        <v>S</v>
      </c>
      <c r="X15" s="191"/>
      <c r="Y15" s="191" t="str">
        <f>MID(Sheet5!Z6,8,1)</f>
        <v>U</v>
      </c>
      <c r="Z15" s="191"/>
      <c r="AA15" s="191" t="str">
        <f>MID(Sheet5!Z6,9,1)</f>
        <v>T</v>
      </c>
      <c r="AB15" s="191"/>
      <c r="AC15" s="191" t="str">
        <f>MID(Sheet5!Z6,10,1)</f>
        <v>R</v>
      </c>
      <c r="AD15" s="191"/>
      <c r="AE15" s="191" t="str">
        <f>MID(Sheet5!Z6,11,1)</f>
        <v>I</v>
      </c>
      <c r="AF15" s="191"/>
      <c r="AG15" s="191" t="str">
        <f>MID(Sheet5!Z6,12,1)</f>
        <v>S</v>
      </c>
      <c r="AH15" s="191"/>
      <c r="AI15" s="191" t="str">
        <f>MID(Sheet5!Z6,13,1)</f>
        <v>N</v>
      </c>
      <c r="AJ15" s="191"/>
      <c r="AK15" s="191" t="str">
        <f>MID(Sheet5!Z6,14,1)</f>
        <v>O</v>
      </c>
      <c r="AL15" s="191"/>
      <c r="AM15" s="191">
        <f>MID(Sheet5!Z6,15,1)</f>
      </c>
      <c r="AN15" s="191"/>
      <c r="AO15" s="191">
        <f>MID(Sheet5!Z6,16,1)</f>
      </c>
      <c r="AP15" s="191"/>
      <c r="AQ15" s="191">
        <f>MID(Sheet5!Z6,17,1)</f>
      </c>
      <c r="AR15" s="191"/>
      <c r="AS15" s="191">
        <f>MID(Sheet5!Z6,18,1)</f>
      </c>
      <c r="AT15" s="191"/>
      <c r="AU15" s="191">
        <f>MID(Sheet5!Z6,19,1)</f>
      </c>
      <c r="AV15" s="191"/>
      <c r="AW15" s="191">
        <f>MID(Sheet5!Z6,20,1)</f>
      </c>
      <c r="AX15" s="191"/>
      <c r="AY15" s="191">
        <f>MID(Sheet5!Z6,21,1)</f>
      </c>
      <c r="AZ15" s="191"/>
      <c r="BA15" s="191">
        <f>MID(Sheet5!Z6,22,1)</f>
      </c>
      <c r="BB15" s="191"/>
      <c r="BC15" s="191">
        <f>MID(Sheet5!Z6,23,1)</f>
      </c>
      <c r="BD15" s="191"/>
      <c r="BE15" s="191">
        <f>MID(Sheet5!Z6,24,1)</f>
      </c>
      <c r="BF15" s="191"/>
      <c r="BG15" s="191">
        <f>MID(Sheet5!Z6,25,1)</f>
      </c>
      <c r="BH15" s="191"/>
      <c r="BI15" s="191">
        <f>MID(Sheet5!Z6,26,1)</f>
      </c>
      <c r="BJ15" s="191"/>
      <c r="BK15" s="191">
        <f>MID(Sheet5!Z6,27,1)</f>
      </c>
      <c r="BL15" s="191"/>
    </row>
    <row r="16" spans="1:30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42" ht="15" customHeight="1">
      <c r="A17" s="145" t="s">
        <v>11</v>
      </c>
      <c r="B17" s="146"/>
      <c r="C17" s="146"/>
      <c r="D17" s="146"/>
      <c r="E17" s="146"/>
      <c r="F17" s="146"/>
      <c r="G17" s="146"/>
      <c r="H17" s="146"/>
      <c r="I17" s="147"/>
      <c r="J17" s="19"/>
      <c r="K17" s="191" t="str">
        <f>MID(Sheet5!Z10,1,1)</f>
        <v>3</v>
      </c>
      <c r="L17" s="191"/>
      <c r="M17" s="191" t="str">
        <f>MID(Sheet5!Z10,2,1)</f>
        <v>5</v>
      </c>
      <c r="N17" s="191"/>
      <c r="O17" s="191" t="str">
        <f>MID(Sheet5!Z10,3,1)</f>
        <v>0</v>
      </c>
      <c r="P17" s="191"/>
      <c r="Q17" s="191" t="str">
        <f>MID(Sheet5!Z10,4,1)</f>
        <v>3</v>
      </c>
      <c r="R17" s="191"/>
      <c r="S17" s="191" t="str">
        <f>MID(Sheet5!Z10,5,1)</f>
        <v>0</v>
      </c>
      <c r="T17" s="191"/>
      <c r="U17" s="191" t="str">
        <f>MID(Sheet5!Z10,6,1)</f>
        <v>2</v>
      </c>
      <c r="V17" s="191"/>
      <c r="W17" s="191" t="str">
        <f>MID(Sheet5!Z10,7,1)</f>
        <v>5</v>
      </c>
      <c r="X17" s="191"/>
      <c r="Y17" s="191" t="str">
        <f>MID(Sheet5!Z10,8,1)</f>
        <v>6</v>
      </c>
      <c r="Z17" s="191"/>
      <c r="AA17" s="191" t="str">
        <f>MID(Sheet5!Z10,9,1)</f>
        <v>7</v>
      </c>
      <c r="AB17" s="191"/>
      <c r="AC17" s="191" t="str">
        <f>MID(Sheet5!Z10,10,1)</f>
        <v>4</v>
      </c>
      <c r="AD17" s="191"/>
      <c r="AE17" s="191" t="str">
        <f>MID(Sheet5!Z10,11,1)</f>
        <v>8</v>
      </c>
      <c r="AF17" s="191"/>
      <c r="AG17" s="191" t="str">
        <f>MID(Sheet5!Z10,12,1)</f>
        <v>1</v>
      </c>
      <c r="AH17" s="191"/>
      <c r="AI17" s="191" t="str">
        <f>MID(Sheet5!Z10,13,1)</f>
        <v>2</v>
      </c>
      <c r="AJ17" s="191"/>
      <c r="AK17" s="191" t="str">
        <f>MID(Sheet5!Z10,14,1)</f>
        <v>9</v>
      </c>
      <c r="AL17" s="191"/>
      <c r="AM17" s="191" t="str">
        <f>MID(Sheet5!Z10,15,1)</f>
        <v>8</v>
      </c>
      <c r="AN17" s="191"/>
      <c r="AO17" s="191" t="str">
        <f>MID(Sheet5!Z10,16,1)</f>
        <v>6</v>
      </c>
      <c r="AP17" s="191"/>
    </row>
    <row r="18" s="144" customFormat="1" ht="4.5" customHeight="1"/>
    <row r="19" spans="1:42" ht="15" customHeight="1">
      <c r="A19" s="145" t="s">
        <v>12</v>
      </c>
      <c r="B19" s="146"/>
      <c r="C19" s="146"/>
      <c r="D19" s="146"/>
      <c r="E19" s="146"/>
      <c r="F19" s="146"/>
      <c r="G19" s="146"/>
      <c r="H19" s="146"/>
      <c r="I19" s="147"/>
      <c r="J19" s="19"/>
      <c r="K19" s="191" t="str">
        <f>MID(Sheet5!Z9,1,1)</f>
        <v>3</v>
      </c>
      <c r="L19" s="191"/>
      <c r="M19" s="191" t="str">
        <f>MID(Sheet5!Z9,2,1)</f>
        <v>5</v>
      </c>
      <c r="N19" s="191"/>
      <c r="O19" s="191" t="str">
        <f>MID(Sheet5!Z9,3,1)</f>
        <v>0</v>
      </c>
      <c r="P19" s="191"/>
      <c r="Q19" s="191" t="str">
        <f>MID(Sheet5!Z9,4,1)</f>
        <v>3</v>
      </c>
      <c r="R19" s="191"/>
      <c r="S19" s="191" t="str">
        <f>MID(Sheet5!Z9,5,1)</f>
        <v>0</v>
      </c>
      <c r="T19" s="191"/>
      <c r="U19" s="191" t="str">
        <f>MID(Sheet5!Z9,6,1)</f>
        <v>2</v>
      </c>
      <c r="V19" s="191"/>
      <c r="W19" s="191" t="str">
        <f>MID(Sheet5!Z9,7,1)</f>
        <v>0</v>
      </c>
      <c r="X19" s="191"/>
      <c r="Y19" s="191" t="str">
        <f>MID(Sheet5!Z9,8,1)</f>
        <v>1</v>
      </c>
      <c r="Z19" s="191"/>
      <c r="AA19" s="191" t="str">
        <f>MID(Sheet5!Z9,9,1)</f>
        <v>0</v>
      </c>
      <c r="AB19" s="191"/>
      <c r="AC19" s="191" t="str">
        <f>MID(Sheet5!Z9,10,1)</f>
        <v>5</v>
      </c>
      <c r="AD19" s="191"/>
      <c r="AE19" s="191" t="str">
        <f>MID(Sheet5!Z9,11,1)</f>
        <v>7</v>
      </c>
      <c r="AF19" s="191"/>
      <c r="AG19" s="191" t="str">
        <f>MID(Sheet5!Z9,12,1)</f>
        <v>7</v>
      </c>
      <c r="AH19" s="191"/>
      <c r="AI19" s="191" t="str">
        <f>MID(Sheet5!Z9,13,1)</f>
        <v>0</v>
      </c>
      <c r="AJ19" s="191"/>
      <c r="AK19" s="191" t="str">
        <f>MID(Sheet5!Z9,14,1)</f>
        <v>0</v>
      </c>
      <c r="AL19" s="191"/>
      <c r="AM19" s="191" t="str">
        <f>MID(Sheet5!Z9,15,1)</f>
        <v>0</v>
      </c>
      <c r="AN19" s="191"/>
      <c r="AO19" s="191" t="str">
        <f>MID(Sheet5!Z9,16,1)</f>
        <v>1</v>
      </c>
      <c r="AP19" s="191"/>
    </row>
    <row r="20" spans="1:30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64" ht="15" customHeight="1">
      <c r="A21" s="145" t="s">
        <v>13</v>
      </c>
      <c r="B21" s="146"/>
      <c r="C21" s="146"/>
      <c r="D21" s="146"/>
      <c r="E21" s="146"/>
      <c r="F21" s="146"/>
      <c r="G21" s="146"/>
      <c r="H21" s="146"/>
      <c r="I21" s="147"/>
      <c r="J21" s="37"/>
      <c r="K21" s="187" t="str">
        <f>CONCATENATE(D162,Sheet5!Z14,G162,Sheet5!Z15,B161,Sheet5!Z16,J161)</f>
        <v>RT 5 RW 01 DUSUN WERU DESA NGULUNGKULON</v>
      </c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44"/>
      <c r="BF21" s="44"/>
      <c r="BG21" s="44"/>
      <c r="BH21" s="44"/>
      <c r="BI21" s="44"/>
      <c r="BJ21" s="44"/>
      <c r="BK21" s="44"/>
      <c r="BL21" s="45"/>
    </row>
    <row r="22" spans="1:30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3"/>
      <c r="AD22" s="2"/>
    </row>
    <row r="23" spans="1:64" ht="15" customHeight="1">
      <c r="A23" s="2"/>
      <c r="B23" s="2"/>
      <c r="C23" s="36"/>
      <c r="D23" s="37"/>
      <c r="E23" s="37"/>
      <c r="F23" s="37"/>
      <c r="G23" s="37"/>
      <c r="H23" s="37"/>
      <c r="I23" s="37"/>
      <c r="J23" s="37"/>
      <c r="K23" s="187" t="s">
        <v>28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44"/>
      <c r="BF23" s="44"/>
      <c r="BG23" s="44"/>
      <c r="BH23" s="44"/>
      <c r="BI23" s="44"/>
      <c r="BJ23" s="44"/>
      <c r="BK23" s="44"/>
      <c r="BL23" s="45"/>
    </row>
    <row r="24" spans="1:30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3"/>
      <c r="AD24" s="2"/>
    </row>
    <row r="25" spans="1:53" ht="15" customHeight="1">
      <c r="A25" s="13"/>
      <c r="B25" s="13"/>
      <c r="C25" s="39"/>
      <c r="D25" s="36"/>
      <c r="E25" s="19"/>
      <c r="F25" s="19"/>
      <c r="G25" s="19"/>
      <c r="H25" s="19"/>
      <c r="I25" s="36"/>
      <c r="J25" s="39"/>
      <c r="K25" s="194" t="s">
        <v>26</v>
      </c>
      <c r="L25" s="194"/>
      <c r="M25" s="194" t="s">
        <v>25</v>
      </c>
      <c r="N25" s="194"/>
      <c r="O25" s="38"/>
      <c r="P25" s="194">
        <v>0</v>
      </c>
      <c r="Q25" s="194"/>
      <c r="R25" s="191" t="str">
        <f>MID(Sheet5!Z14,1,1)</f>
        <v>5</v>
      </c>
      <c r="S25" s="191"/>
      <c r="T25" s="191">
        <f>MID(Sheet5!Z14,2,1)</f>
      </c>
      <c r="U25" s="191"/>
      <c r="V25" s="37"/>
      <c r="W25" s="38"/>
      <c r="X25" s="194" t="s">
        <v>26</v>
      </c>
      <c r="Y25" s="194"/>
      <c r="Z25" s="194" t="s">
        <v>27</v>
      </c>
      <c r="AA25" s="194"/>
      <c r="AB25" s="37"/>
      <c r="AC25" s="194">
        <v>0</v>
      </c>
      <c r="AD25" s="194"/>
      <c r="AE25" s="203">
        <v>0</v>
      </c>
      <c r="AF25" s="203"/>
      <c r="AG25" s="191" t="str">
        <f>MID(Sheet5!Z15,2,1)</f>
        <v>1</v>
      </c>
      <c r="AH25" s="191"/>
      <c r="AI25" s="204"/>
      <c r="AJ25" s="204"/>
      <c r="AK25" s="200" t="s">
        <v>17</v>
      </c>
      <c r="AL25" s="202"/>
      <c r="AM25" s="202"/>
      <c r="AN25" s="202"/>
      <c r="AO25" s="202"/>
      <c r="AP25" s="201"/>
      <c r="AQ25" s="46"/>
      <c r="AR25" s="200">
        <v>6</v>
      </c>
      <c r="AS25" s="201"/>
      <c r="AT25" s="200">
        <v>6</v>
      </c>
      <c r="AU25" s="201"/>
      <c r="AV25" s="200">
        <v>3</v>
      </c>
      <c r="AW25" s="201"/>
      <c r="AX25" s="200">
        <v>6</v>
      </c>
      <c r="AY25" s="201"/>
      <c r="AZ25" s="200">
        <v>5</v>
      </c>
      <c r="BA25" s="201"/>
    </row>
    <row r="26" spans="1:3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64" ht="12.75" customHeight="1">
      <c r="A27" s="148" t="s">
        <v>14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51" t="s">
        <v>18</v>
      </c>
      <c r="L27" s="151"/>
      <c r="M27" s="151"/>
      <c r="N27" s="151"/>
      <c r="O27" s="151"/>
      <c r="P27" s="151"/>
      <c r="Q27" s="151"/>
      <c r="R27" s="151"/>
      <c r="S27" s="151"/>
      <c r="T27" s="194" t="s">
        <v>19</v>
      </c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N27" s="66"/>
      <c r="AO27" s="66"/>
      <c r="AP27" s="66"/>
      <c r="AQ27" s="181" t="s">
        <v>50</v>
      </c>
      <c r="AR27" s="181"/>
      <c r="AS27" s="181"/>
      <c r="AT27" s="181"/>
      <c r="AU27" s="181"/>
      <c r="AV27" s="181"/>
      <c r="AW27" s="181"/>
      <c r="AX27" s="181"/>
      <c r="AY27" s="181"/>
      <c r="AZ27" s="192" t="str">
        <f>AY97</f>
        <v>9 Mei 2016</v>
      </c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</row>
    <row r="28" spans="1:64" ht="12.75" customHeight="1">
      <c r="A28" s="52"/>
      <c r="B28" s="53"/>
      <c r="C28" s="53"/>
      <c r="D28" s="53"/>
      <c r="E28" s="53"/>
      <c r="F28" s="53"/>
      <c r="G28" s="53"/>
      <c r="H28" s="53"/>
      <c r="I28" s="53"/>
      <c r="J28" s="61"/>
      <c r="K28" s="52"/>
      <c r="L28" s="53"/>
      <c r="M28" s="53"/>
      <c r="N28" s="53"/>
      <c r="O28" s="53"/>
      <c r="P28" s="47"/>
      <c r="Q28" s="47"/>
      <c r="R28" s="47"/>
      <c r="S28" s="54"/>
      <c r="T28" s="158"/>
      <c r="U28" s="159"/>
      <c r="V28" s="159"/>
      <c r="W28" s="159"/>
      <c r="X28" s="159"/>
      <c r="Y28" s="159"/>
      <c r="Z28" s="159"/>
      <c r="AA28" s="159"/>
      <c r="AB28" s="47"/>
      <c r="AC28" s="47"/>
      <c r="AD28" s="47"/>
      <c r="AE28" s="40"/>
      <c r="AF28" s="40"/>
      <c r="AG28" s="40"/>
      <c r="AH28" s="41"/>
      <c r="AN28" s="181" t="s">
        <v>52</v>
      </c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</row>
    <row r="29" spans="1:59" ht="12.75" customHeight="1">
      <c r="A29" s="55"/>
      <c r="B29" s="51"/>
      <c r="C29" s="51"/>
      <c r="D29" s="51"/>
      <c r="E29" s="51"/>
      <c r="F29" s="51"/>
      <c r="G29" s="51"/>
      <c r="H29" s="51"/>
      <c r="I29" s="51"/>
      <c r="J29" s="62"/>
      <c r="K29" s="55"/>
      <c r="L29" s="51"/>
      <c r="M29" s="51"/>
      <c r="N29" s="51"/>
      <c r="O29" s="51"/>
      <c r="P29" s="29"/>
      <c r="Q29" s="29"/>
      <c r="R29" s="29"/>
      <c r="S29" s="56"/>
      <c r="T29" s="160"/>
      <c r="U29" s="150"/>
      <c r="V29" s="150"/>
      <c r="W29" s="150"/>
      <c r="X29" s="150"/>
      <c r="Y29" s="150"/>
      <c r="Z29" s="150"/>
      <c r="AA29" s="150"/>
      <c r="AB29" s="29"/>
      <c r="AC29" s="29"/>
      <c r="AD29" s="29"/>
      <c r="AE29" s="34"/>
      <c r="AF29" s="34"/>
      <c r="AG29" s="34"/>
      <c r="AH29" s="42"/>
      <c r="AN29" s="67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1:34" ht="12.75" customHeight="1">
      <c r="A30" s="55"/>
      <c r="B30" s="51"/>
      <c r="C30" s="51"/>
      <c r="D30" s="51"/>
      <c r="E30" s="51"/>
      <c r="F30" s="51"/>
      <c r="G30" s="51"/>
      <c r="H30" s="51"/>
      <c r="I30" s="51"/>
      <c r="J30" s="62"/>
      <c r="K30" s="55"/>
      <c r="L30" s="51"/>
      <c r="M30" s="51"/>
      <c r="N30" s="51"/>
      <c r="O30" s="51"/>
      <c r="P30" s="29"/>
      <c r="Q30" s="29"/>
      <c r="R30" s="29"/>
      <c r="S30" s="56"/>
      <c r="T30" s="160"/>
      <c r="U30" s="150"/>
      <c r="V30" s="150"/>
      <c r="W30" s="150"/>
      <c r="X30" s="150"/>
      <c r="Y30" s="150"/>
      <c r="Z30" s="150"/>
      <c r="AA30" s="150"/>
      <c r="AB30" s="29"/>
      <c r="AC30" s="29"/>
      <c r="AD30" s="29"/>
      <c r="AE30" s="34"/>
      <c r="AF30" s="34"/>
      <c r="AG30" s="34"/>
      <c r="AH30" s="42"/>
    </row>
    <row r="31" spans="1:34" ht="12.75" customHeight="1">
      <c r="A31" s="55"/>
      <c r="B31" s="51"/>
      <c r="C31" s="51"/>
      <c r="D31" s="51"/>
      <c r="E31" s="51"/>
      <c r="F31" s="51"/>
      <c r="G31" s="51"/>
      <c r="H31" s="51"/>
      <c r="I31" s="51"/>
      <c r="J31" s="62"/>
      <c r="K31" s="55"/>
      <c r="L31" s="51"/>
      <c r="M31" s="51"/>
      <c r="N31" s="51"/>
      <c r="O31" s="51"/>
      <c r="P31" s="29"/>
      <c r="Q31" s="29"/>
      <c r="R31" s="29"/>
      <c r="S31" s="56"/>
      <c r="T31" s="160"/>
      <c r="U31" s="150"/>
      <c r="V31" s="150"/>
      <c r="W31" s="150"/>
      <c r="X31" s="150"/>
      <c r="Y31" s="150"/>
      <c r="Z31" s="150"/>
      <c r="AA31" s="150"/>
      <c r="AB31" s="29"/>
      <c r="AC31" s="29"/>
      <c r="AD31" s="29"/>
      <c r="AE31" s="34"/>
      <c r="AF31" s="34"/>
      <c r="AG31" s="34"/>
      <c r="AH31" s="42"/>
    </row>
    <row r="32" spans="1:64" ht="12.75" customHeight="1">
      <c r="A32" s="55"/>
      <c r="B32" s="51"/>
      <c r="C32" s="51"/>
      <c r="D32" s="51"/>
      <c r="E32" s="51"/>
      <c r="F32" s="51"/>
      <c r="G32" s="51"/>
      <c r="H32" s="51"/>
      <c r="I32" s="51"/>
      <c r="J32" s="62"/>
      <c r="K32" s="55"/>
      <c r="L32" s="51"/>
      <c r="M32" s="51"/>
      <c r="N32" s="51"/>
      <c r="O32" s="51"/>
      <c r="P32" s="29"/>
      <c r="Q32" s="29"/>
      <c r="R32" s="29"/>
      <c r="S32" s="56"/>
      <c r="T32" s="160"/>
      <c r="U32" s="150"/>
      <c r="V32" s="150"/>
      <c r="W32" s="150"/>
      <c r="X32" s="150"/>
      <c r="Y32" s="150"/>
      <c r="Z32" s="150"/>
      <c r="AA32" s="150"/>
      <c r="AB32" s="29"/>
      <c r="AC32" s="29"/>
      <c r="AD32" s="29"/>
      <c r="AE32" s="34"/>
      <c r="AF32" s="34"/>
      <c r="AG32" s="34"/>
      <c r="AH32" s="42"/>
      <c r="AN32" s="182" t="s">
        <v>53</v>
      </c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</row>
    <row r="33" spans="1:59" ht="3" customHeight="1">
      <c r="A33" s="55"/>
      <c r="B33" s="51"/>
      <c r="C33" s="51"/>
      <c r="D33" s="51"/>
      <c r="E33" s="51"/>
      <c r="F33" s="51"/>
      <c r="G33" s="51"/>
      <c r="H33" s="51"/>
      <c r="I33" s="51"/>
      <c r="J33" s="62"/>
      <c r="K33" s="55"/>
      <c r="L33" s="51"/>
      <c r="M33" s="51"/>
      <c r="N33" s="51"/>
      <c r="O33" s="51"/>
      <c r="P33" s="29"/>
      <c r="Q33" s="29"/>
      <c r="R33" s="29"/>
      <c r="S33" s="56"/>
      <c r="T33" s="160"/>
      <c r="U33" s="150"/>
      <c r="V33" s="150"/>
      <c r="W33" s="150"/>
      <c r="X33" s="150"/>
      <c r="Y33" s="150"/>
      <c r="Z33" s="150"/>
      <c r="AA33" s="150"/>
      <c r="AB33" s="29"/>
      <c r="AC33" s="29"/>
      <c r="AD33" s="29"/>
      <c r="AE33" s="34"/>
      <c r="AF33" s="34"/>
      <c r="AG33" s="34"/>
      <c r="AH33" s="42"/>
      <c r="AN33" s="181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</row>
    <row r="34" spans="1:64" ht="12.75" customHeight="1">
      <c r="A34" s="55"/>
      <c r="B34" s="51"/>
      <c r="C34" s="51"/>
      <c r="D34" s="51"/>
      <c r="E34" s="51"/>
      <c r="F34" s="51"/>
      <c r="G34" s="51"/>
      <c r="H34" s="51"/>
      <c r="I34" s="51"/>
      <c r="J34" s="62"/>
      <c r="K34" s="55"/>
      <c r="L34" s="51"/>
      <c r="M34" s="51"/>
      <c r="N34" s="51"/>
      <c r="O34" s="51"/>
      <c r="P34" s="29"/>
      <c r="Q34" s="29"/>
      <c r="R34" s="29"/>
      <c r="S34" s="56"/>
      <c r="T34" s="160"/>
      <c r="U34" s="150"/>
      <c r="V34" s="150"/>
      <c r="W34" s="150"/>
      <c r="X34" s="150"/>
      <c r="Y34" s="150"/>
      <c r="Z34" s="150"/>
      <c r="AA34" s="150"/>
      <c r="AB34" s="29"/>
      <c r="AC34" s="29"/>
      <c r="AD34" s="29"/>
      <c r="AE34" s="34"/>
      <c r="AF34" s="34"/>
      <c r="AG34" s="34"/>
      <c r="AH34" s="42"/>
      <c r="AN34" s="181" t="s">
        <v>54</v>
      </c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</row>
    <row r="35" spans="1:64" ht="12.75" customHeight="1">
      <c r="A35" s="55"/>
      <c r="B35" s="51"/>
      <c r="C35" s="51"/>
      <c r="D35" s="51"/>
      <c r="E35" s="51"/>
      <c r="F35" s="51"/>
      <c r="G35" s="51"/>
      <c r="H35" s="51"/>
      <c r="I35" s="51"/>
      <c r="J35" s="62"/>
      <c r="K35" s="55"/>
      <c r="L35" s="51"/>
      <c r="M35" s="51"/>
      <c r="N35" s="51"/>
      <c r="O35" s="51"/>
      <c r="P35" s="29"/>
      <c r="Q35" s="29"/>
      <c r="R35" s="29"/>
      <c r="S35" s="56"/>
      <c r="T35" s="161"/>
      <c r="U35" s="162"/>
      <c r="V35" s="162"/>
      <c r="W35" s="162"/>
      <c r="X35" s="162"/>
      <c r="Y35" s="162"/>
      <c r="Z35" s="162"/>
      <c r="AA35" s="162"/>
      <c r="AB35" s="48"/>
      <c r="AC35" s="48"/>
      <c r="AD35" s="48"/>
      <c r="AE35" s="35"/>
      <c r="AF35" s="35"/>
      <c r="AG35" s="35"/>
      <c r="AH35" s="43"/>
      <c r="AN35" s="181" t="s">
        <v>55</v>
      </c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</row>
    <row r="36" spans="1:59" ht="12.75" customHeight="1">
      <c r="A36" s="63"/>
      <c r="B36" s="64"/>
      <c r="C36" s="64"/>
      <c r="D36" s="64"/>
      <c r="E36" s="64"/>
      <c r="F36" s="64"/>
      <c r="G36" s="64"/>
      <c r="H36" s="58"/>
      <c r="I36" s="58"/>
      <c r="J36" s="65"/>
      <c r="K36" s="57"/>
      <c r="L36" s="58"/>
      <c r="M36" s="58"/>
      <c r="N36" s="58"/>
      <c r="O36" s="58"/>
      <c r="P36" s="58"/>
      <c r="Q36" s="59"/>
      <c r="R36" s="48"/>
      <c r="S36" s="60"/>
      <c r="T36" s="49" t="s">
        <v>20</v>
      </c>
      <c r="U36" s="50"/>
      <c r="V36" s="50"/>
      <c r="W36" s="50"/>
      <c r="X36" s="50"/>
      <c r="Y36" s="50"/>
      <c r="Z36" s="50"/>
      <c r="AA36" s="50"/>
      <c r="AB36" s="50"/>
      <c r="AC36" s="25"/>
      <c r="AD36" s="25"/>
      <c r="AN36" s="181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</row>
    <row r="37" spans="1:30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64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N39" s="182" t="s">
        <v>56</v>
      </c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</row>
    <row r="40" spans="1:65" ht="19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</row>
    <row r="41" spans="1:30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64" ht="13.5" customHeight="1">
      <c r="A42" s="180" t="s">
        <v>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pans="1:30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64" ht="12" customHeight="1">
      <c r="A44" s="3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0"/>
      <c r="BF44" s="40"/>
      <c r="BG44" s="40"/>
      <c r="BH44" s="40"/>
      <c r="BI44" s="40"/>
      <c r="BJ44" s="40"/>
      <c r="BK44" s="40"/>
      <c r="BL44" s="41"/>
    </row>
    <row r="45" spans="1:64" ht="12" customHeight="1">
      <c r="A45" s="5" t="s">
        <v>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34"/>
      <c r="BF45" s="34"/>
      <c r="BG45" s="34"/>
      <c r="BH45" s="34"/>
      <c r="BI45" s="34"/>
      <c r="BJ45" s="34"/>
      <c r="BK45" s="34"/>
      <c r="BL45" s="42"/>
    </row>
    <row r="46" spans="1:64" ht="12" customHeight="1">
      <c r="A46" s="5" t="s">
        <v>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34"/>
      <c r="BF46" s="34"/>
      <c r="BG46" s="34"/>
      <c r="BH46" s="34"/>
      <c r="BI46" s="34"/>
      <c r="BJ46" s="34"/>
      <c r="BK46" s="34"/>
      <c r="BL46" s="42"/>
    </row>
    <row r="47" spans="1:64" ht="12" customHeight="1">
      <c r="A47" s="7" t="s">
        <v>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35"/>
      <c r="BF47" s="35"/>
      <c r="BG47" s="35"/>
      <c r="BH47" s="35"/>
      <c r="BI47" s="35"/>
      <c r="BJ47" s="35"/>
      <c r="BK47" s="35"/>
      <c r="BL47" s="43"/>
    </row>
    <row r="48" spans="1:56" ht="6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</row>
    <row r="49" spans="1:64" ht="18" customHeight="1">
      <c r="A49" s="210" t="s">
        <v>5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37"/>
      <c r="S49" s="37"/>
      <c r="T49" s="37"/>
      <c r="U49" s="37">
        <v>3</v>
      </c>
      <c r="V49" s="37"/>
      <c r="W49" s="37" t="s">
        <v>15</v>
      </c>
      <c r="X49" s="37"/>
      <c r="Y49" s="194">
        <v>3</v>
      </c>
      <c r="Z49" s="194"/>
      <c r="AA49" s="194">
        <v>5</v>
      </c>
      <c r="AB49" s="194"/>
      <c r="AC49" s="195"/>
      <c r="AD49" s="195"/>
      <c r="AE49" s="37"/>
      <c r="AF49" s="37"/>
      <c r="AG49" s="37"/>
      <c r="AH49" s="37"/>
      <c r="AI49" s="187" t="s">
        <v>21</v>
      </c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9"/>
    </row>
    <row r="50" spans="1:64" ht="15" customHeight="1">
      <c r="A50" s="210" t="s">
        <v>6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37"/>
      <c r="S50" s="37"/>
      <c r="T50" s="37"/>
      <c r="U50" s="37">
        <v>0</v>
      </c>
      <c r="V50" s="37"/>
      <c r="W50" s="37" t="s">
        <v>15</v>
      </c>
      <c r="X50" s="37"/>
      <c r="Y50" s="194">
        <v>0</v>
      </c>
      <c r="Z50" s="194"/>
      <c r="AA50" s="194">
        <v>3</v>
      </c>
      <c r="AB50" s="194"/>
      <c r="AC50" s="195"/>
      <c r="AD50" s="195"/>
      <c r="AE50" s="37"/>
      <c r="AF50" s="37"/>
      <c r="AG50" s="37"/>
      <c r="AH50" s="37"/>
      <c r="AI50" s="190" t="s">
        <v>22</v>
      </c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</row>
    <row r="51" spans="1:64" ht="15" customHeight="1">
      <c r="A51" s="211" t="s">
        <v>7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37"/>
      <c r="S51" s="37"/>
      <c r="T51" s="37"/>
      <c r="U51" s="37">
        <v>0</v>
      </c>
      <c r="V51" s="37"/>
      <c r="W51" s="37" t="s">
        <v>15</v>
      </c>
      <c r="X51" s="37"/>
      <c r="Y51" s="198">
        <v>0</v>
      </c>
      <c r="Z51" s="198"/>
      <c r="AA51" s="198">
        <v>2</v>
      </c>
      <c r="AB51" s="198"/>
      <c r="AC51" s="195"/>
      <c r="AD51" s="195"/>
      <c r="AE51" s="37"/>
      <c r="AF51" s="37"/>
      <c r="AG51" s="37"/>
      <c r="AH51" s="37"/>
      <c r="AI51" s="190" t="s">
        <v>23</v>
      </c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</row>
    <row r="52" spans="1:64" ht="15" customHeight="1">
      <c r="A52" s="211" t="s">
        <v>8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37"/>
      <c r="S52" s="37"/>
      <c r="T52" s="37"/>
      <c r="U52" s="37">
        <v>0</v>
      </c>
      <c r="V52" s="37"/>
      <c r="W52" s="37" t="s">
        <v>15</v>
      </c>
      <c r="X52" s="37"/>
      <c r="Y52" s="194">
        <v>0</v>
      </c>
      <c r="Z52" s="194"/>
      <c r="AA52" s="194">
        <v>0</v>
      </c>
      <c r="AB52" s="194"/>
      <c r="AC52" s="194">
        <v>0</v>
      </c>
      <c r="AD52" s="194"/>
      <c r="AE52" s="194">
        <v>3</v>
      </c>
      <c r="AF52" s="194"/>
      <c r="AG52" s="195"/>
      <c r="AH52" s="195"/>
      <c r="AI52" s="190" t="s">
        <v>24</v>
      </c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</row>
    <row r="53" spans="1:64" ht="4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64" ht="15" customHeight="1">
      <c r="A54" s="212" t="s">
        <v>9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36"/>
      <c r="M54" s="184"/>
      <c r="N54" s="184"/>
      <c r="O54" s="184" t="s">
        <v>57</v>
      </c>
      <c r="P54" s="184"/>
      <c r="Q54" s="184"/>
      <c r="R54" s="184"/>
      <c r="S54" s="184"/>
      <c r="T54" s="184"/>
      <c r="U54" s="197"/>
      <c r="V54" s="197"/>
      <c r="W54" s="36"/>
      <c r="X54" s="36"/>
      <c r="Y54" s="184"/>
      <c r="Z54" s="184"/>
      <c r="AA54" s="184" t="s">
        <v>49</v>
      </c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72"/>
      <c r="AN54" s="72"/>
      <c r="AO54" s="72"/>
      <c r="AP54" s="72"/>
      <c r="AQ54" s="196"/>
      <c r="AR54" s="196"/>
      <c r="AS54" s="196" t="s">
        <v>58</v>
      </c>
      <c r="AT54" s="196"/>
      <c r="AU54" s="196"/>
      <c r="AV54" s="196"/>
      <c r="AW54" s="196"/>
      <c r="AX54" s="196"/>
      <c r="AY54" s="196"/>
      <c r="AZ54" s="196"/>
      <c r="BA54" s="196"/>
      <c r="BB54" s="196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30" ht="4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2"/>
    </row>
    <row r="56" spans="1:64" ht="15" customHeight="1">
      <c r="A56" s="145" t="s">
        <v>10</v>
      </c>
      <c r="B56" s="146"/>
      <c r="C56" s="146"/>
      <c r="D56" s="146"/>
      <c r="E56" s="146"/>
      <c r="F56" s="146"/>
      <c r="G56" s="146"/>
      <c r="H56" s="146"/>
      <c r="I56" s="147"/>
      <c r="J56" s="19"/>
      <c r="K56" s="184">
        <v>1</v>
      </c>
      <c r="L56" s="184"/>
      <c r="M56" s="184">
        <v>2</v>
      </c>
      <c r="N56" s="184"/>
      <c r="O56" s="184">
        <v>3</v>
      </c>
      <c r="P56" s="184"/>
      <c r="Q56" s="184">
        <v>4</v>
      </c>
      <c r="R56" s="184"/>
      <c r="S56" s="184">
        <v>5</v>
      </c>
      <c r="T56" s="184"/>
      <c r="U56" s="184">
        <v>6</v>
      </c>
      <c r="V56" s="184"/>
      <c r="W56" s="184">
        <v>7</v>
      </c>
      <c r="X56" s="184"/>
      <c r="Y56" s="184">
        <v>8</v>
      </c>
      <c r="Z56" s="184"/>
      <c r="AA56" s="184">
        <v>9</v>
      </c>
      <c r="AB56" s="184"/>
      <c r="AC56" s="184">
        <v>10</v>
      </c>
      <c r="AD56" s="184"/>
      <c r="AE56" s="184">
        <v>11</v>
      </c>
      <c r="AF56" s="184"/>
      <c r="AG56" s="184">
        <v>12</v>
      </c>
      <c r="AH56" s="184"/>
      <c r="AI56" s="184">
        <v>13</v>
      </c>
      <c r="AJ56" s="184"/>
      <c r="AK56" s="184">
        <v>14</v>
      </c>
      <c r="AL56" s="184"/>
      <c r="AM56" s="184">
        <v>15</v>
      </c>
      <c r="AN56" s="184"/>
      <c r="AO56" s="184">
        <v>16</v>
      </c>
      <c r="AP56" s="184"/>
      <c r="AQ56" s="184">
        <v>17</v>
      </c>
      <c r="AR56" s="184"/>
      <c r="AS56" s="184">
        <v>18</v>
      </c>
      <c r="AT56" s="184"/>
      <c r="AU56" s="184">
        <v>19</v>
      </c>
      <c r="AV56" s="184"/>
      <c r="AW56" s="184">
        <v>20</v>
      </c>
      <c r="AX56" s="184"/>
      <c r="AY56" s="184">
        <v>21</v>
      </c>
      <c r="AZ56" s="184"/>
      <c r="BA56" s="184">
        <v>22</v>
      </c>
      <c r="BB56" s="184"/>
      <c r="BC56" s="184">
        <v>23</v>
      </c>
      <c r="BD56" s="184"/>
      <c r="BE56" s="184">
        <v>24</v>
      </c>
      <c r="BF56" s="184"/>
      <c r="BG56" s="196"/>
      <c r="BH56" s="196"/>
      <c r="BI56" s="196"/>
      <c r="BJ56" s="196"/>
      <c r="BK56" s="196"/>
      <c r="BL56" s="196"/>
    </row>
    <row r="57" spans="1:30" ht="4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42" ht="15" customHeight="1">
      <c r="A58" s="145" t="s">
        <v>11</v>
      </c>
      <c r="B58" s="146"/>
      <c r="C58" s="146"/>
      <c r="D58" s="146"/>
      <c r="E58" s="146"/>
      <c r="F58" s="146"/>
      <c r="G58" s="146"/>
      <c r="H58" s="146"/>
      <c r="I58" s="147"/>
      <c r="J58" s="19"/>
      <c r="K58" s="208">
        <v>0</v>
      </c>
      <c r="L58" s="209"/>
      <c r="M58" s="208">
        <v>0</v>
      </c>
      <c r="N58" s="209"/>
      <c r="O58" s="208">
        <v>0</v>
      </c>
      <c r="P58" s="209"/>
      <c r="Q58" s="208">
        <v>7</v>
      </c>
      <c r="R58" s="209"/>
      <c r="S58" s="208"/>
      <c r="T58" s="209"/>
      <c r="U58" s="208"/>
      <c r="V58" s="209"/>
      <c r="W58" s="208"/>
      <c r="X58" s="209"/>
      <c r="Y58" s="208"/>
      <c r="Z58" s="209"/>
      <c r="AA58" s="208"/>
      <c r="AB58" s="209"/>
      <c r="AC58" s="208"/>
      <c r="AD58" s="209"/>
      <c r="AE58" s="206"/>
      <c r="AF58" s="207"/>
      <c r="AG58" s="206"/>
      <c r="AH58" s="207"/>
      <c r="AI58" s="206"/>
      <c r="AJ58" s="207"/>
      <c r="AK58" s="206"/>
      <c r="AL58" s="207"/>
      <c r="AM58" s="206"/>
      <c r="AN58" s="207"/>
      <c r="AO58" s="206"/>
      <c r="AP58" s="207"/>
    </row>
    <row r="59" s="144" customFormat="1" ht="4.5" customHeight="1"/>
    <row r="60" spans="1:42" ht="15" customHeight="1">
      <c r="A60" s="145" t="s">
        <v>12</v>
      </c>
      <c r="B60" s="146"/>
      <c r="C60" s="146"/>
      <c r="D60" s="146"/>
      <c r="E60" s="146"/>
      <c r="F60" s="146"/>
      <c r="G60" s="146"/>
      <c r="H60" s="146"/>
      <c r="I60" s="147"/>
      <c r="J60" s="19"/>
      <c r="K60" s="208">
        <v>0</v>
      </c>
      <c r="L60" s="209"/>
      <c r="M60" s="208">
        <v>0</v>
      </c>
      <c r="N60" s="209"/>
      <c r="O60" s="208">
        <v>0</v>
      </c>
      <c r="P60" s="209"/>
      <c r="Q60" s="208">
        <v>7</v>
      </c>
      <c r="R60" s="209"/>
      <c r="S60" s="208"/>
      <c r="T60" s="209"/>
      <c r="U60" s="208"/>
      <c r="V60" s="209"/>
      <c r="W60" s="208"/>
      <c r="X60" s="209"/>
      <c r="Y60" s="208"/>
      <c r="Z60" s="209"/>
      <c r="AA60" s="208"/>
      <c r="AB60" s="209"/>
      <c r="AC60" s="208"/>
      <c r="AD60" s="209"/>
      <c r="AE60" s="206"/>
      <c r="AF60" s="207"/>
      <c r="AG60" s="206"/>
      <c r="AH60" s="207"/>
      <c r="AI60" s="206"/>
      <c r="AJ60" s="207"/>
      <c r="AK60" s="206"/>
      <c r="AL60" s="207"/>
      <c r="AM60" s="206"/>
      <c r="AN60" s="207"/>
      <c r="AO60" s="206"/>
      <c r="AP60" s="207"/>
    </row>
    <row r="61" spans="1:30" ht="4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64" ht="15" customHeight="1">
      <c r="A62" s="145" t="s">
        <v>13</v>
      </c>
      <c r="B62" s="146"/>
      <c r="C62" s="146"/>
      <c r="D62" s="146"/>
      <c r="E62" s="146"/>
      <c r="F62" s="146"/>
      <c r="G62" s="146"/>
      <c r="H62" s="146"/>
      <c r="I62" s="147"/>
      <c r="J62" s="37"/>
      <c r="K62" s="187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44"/>
      <c r="BF62" s="44"/>
      <c r="BG62" s="44"/>
      <c r="BH62" s="44"/>
      <c r="BI62" s="44"/>
      <c r="BJ62" s="44"/>
      <c r="BK62" s="44"/>
      <c r="BL62" s="45"/>
    </row>
    <row r="63" spans="1:30" ht="4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3"/>
      <c r="AD63" s="2"/>
    </row>
    <row r="64" spans="1:64" ht="15" customHeight="1">
      <c r="A64" s="2"/>
      <c r="B64" s="2"/>
      <c r="C64" s="36"/>
      <c r="D64" s="37"/>
      <c r="E64" s="37"/>
      <c r="F64" s="37"/>
      <c r="G64" s="37"/>
      <c r="H64" s="37"/>
      <c r="I64" s="37"/>
      <c r="J64" s="37"/>
      <c r="K64" s="187" t="s">
        <v>28</v>
      </c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44"/>
      <c r="BF64" s="44"/>
      <c r="BG64" s="44"/>
      <c r="BH64" s="44"/>
      <c r="BI64" s="44"/>
      <c r="BJ64" s="44"/>
      <c r="BK64" s="44"/>
      <c r="BL64" s="45"/>
    </row>
    <row r="65" spans="1:30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13"/>
      <c r="AD65" s="2"/>
    </row>
    <row r="66" spans="1:53" ht="15" customHeight="1">
      <c r="A66" s="13"/>
      <c r="B66" s="13"/>
      <c r="C66" s="39"/>
      <c r="D66" s="36"/>
      <c r="E66" s="19"/>
      <c r="F66" s="19"/>
      <c r="G66" s="19"/>
      <c r="H66" s="19"/>
      <c r="I66" s="36"/>
      <c r="J66" s="39"/>
      <c r="K66" s="194" t="s">
        <v>26</v>
      </c>
      <c r="L66" s="194"/>
      <c r="M66" s="194" t="s">
        <v>25</v>
      </c>
      <c r="N66" s="194"/>
      <c r="O66" s="38"/>
      <c r="P66" s="194">
        <v>0</v>
      </c>
      <c r="Q66" s="194"/>
      <c r="R66" s="194"/>
      <c r="S66" s="194"/>
      <c r="T66" s="194"/>
      <c r="U66" s="194"/>
      <c r="V66" s="37"/>
      <c r="W66" s="38"/>
      <c r="X66" s="194" t="s">
        <v>26</v>
      </c>
      <c r="Y66" s="194"/>
      <c r="Z66" s="194" t="s">
        <v>27</v>
      </c>
      <c r="AA66" s="194"/>
      <c r="AB66" s="37"/>
      <c r="AC66" s="194"/>
      <c r="AD66" s="194"/>
      <c r="AE66" s="203">
        <v>0</v>
      </c>
      <c r="AF66" s="203"/>
      <c r="AG66" s="203"/>
      <c r="AH66" s="203"/>
      <c r="AI66" s="204"/>
      <c r="AJ66" s="204"/>
      <c r="AK66" s="200" t="s">
        <v>17</v>
      </c>
      <c r="AL66" s="202"/>
      <c r="AM66" s="202"/>
      <c r="AN66" s="202"/>
      <c r="AO66" s="202"/>
      <c r="AP66" s="201"/>
      <c r="AQ66" s="46"/>
      <c r="AR66" s="200">
        <v>6</v>
      </c>
      <c r="AS66" s="201"/>
      <c r="AT66" s="200">
        <v>6</v>
      </c>
      <c r="AU66" s="201"/>
      <c r="AV66" s="200">
        <v>3</v>
      </c>
      <c r="AW66" s="201"/>
      <c r="AX66" s="200">
        <v>6</v>
      </c>
      <c r="AY66" s="201"/>
      <c r="AZ66" s="200">
        <v>5</v>
      </c>
      <c r="BA66" s="201"/>
    </row>
    <row r="67" spans="1:30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64" ht="12.75" customHeight="1">
      <c r="A68" s="148" t="s">
        <v>14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51" t="s">
        <v>18</v>
      </c>
      <c r="L68" s="151"/>
      <c r="M68" s="151"/>
      <c r="N68" s="151"/>
      <c r="O68" s="151"/>
      <c r="P68" s="151"/>
      <c r="Q68" s="151"/>
      <c r="R68" s="151"/>
      <c r="S68" s="151"/>
      <c r="T68" s="194" t="s">
        <v>19</v>
      </c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N68" s="66"/>
      <c r="AO68" s="66"/>
      <c r="AP68" s="66"/>
      <c r="AQ68" s="181" t="s">
        <v>50</v>
      </c>
      <c r="AR68" s="181"/>
      <c r="AS68" s="181"/>
      <c r="AT68" s="181"/>
      <c r="AU68" s="181"/>
      <c r="AV68" s="181"/>
      <c r="AW68" s="181"/>
      <c r="AX68" s="181"/>
      <c r="AY68" s="181"/>
      <c r="AZ68" s="193" t="s">
        <v>51</v>
      </c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</row>
    <row r="69" spans="1:64" ht="12.75" customHeight="1">
      <c r="A69" s="52"/>
      <c r="B69" s="53"/>
      <c r="C69" s="53"/>
      <c r="D69" s="53"/>
      <c r="E69" s="53"/>
      <c r="F69" s="53"/>
      <c r="G69" s="53"/>
      <c r="H69" s="53"/>
      <c r="I69" s="53"/>
      <c r="J69" s="61"/>
      <c r="K69" s="52"/>
      <c r="L69" s="53"/>
      <c r="M69" s="53"/>
      <c r="N69" s="53"/>
      <c r="O69" s="53"/>
      <c r="P69" s="47"/>
      <c r="Q69" s="47"/>
      <c r="R69" s="47"/>
      <c r="S69" s="54"/>
      <c r="T69" s="158"/>
      <c r="U69" s="159"/>
      <c r="V69" s="159"/>
      <c r="W69" s="159"/>
      <c r="X69" s="159"/>
      <c r="Y69" s="159"/>
      <c r="Z69" s="159"/>
      <c r="AA69" s="159"/>
      <c r="AB69" s="47"/>
      <c r="AC69" s="47"/>
      <c r="AD69" s="47"/>
      <c r="AE69" s="40"/>
      <c r="AF69" s="40"/>
      <c r="AG69" s="40"/>
      <c r="AH69" s="41"/>
      <c r="AN69" s="181" t="s">
        <v>52</v>
      </c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</row>
    <row r="70" spans="1:59" ht="12.75" customHeight="1">
      <c r="A70" s="55"/>
      <c r="B70" s="51"/>
      <c r="C70" s="51"/>
      <c r="D70" s="51"/>
      <c r="E70" s="51"/>
      <c r="F70" s="51"/>
      <c r="G70" s="51"/>
      <c r="H70" s="51"/>
      <c r="I70" s="51"/>
      <c r="J70" s="62"/>
      <c r="K70" s="55"/>
      <c r="L70" s="51"/>
      <c r="M70" s="51"/>
      <c r="N70" s="51"/>
      <c r="O70" s="51"/>
      <c r="P70" s="29"/>
      <c r="Q70" s="29"/>
      <c r="R70" s="29"/>
      <c r="S70" s="56"/>
      <c r="T70" s="160"/>
      <c r="U70" s="150"/>
      <c r="V70" s="150"/>
      <c r="W70" s="150"/>
      <c r="X70" s="150"/>
      <c r="Y70" s="150"/>
      <c r="Z70" s="150"/>
      <c r="AA70" s="150"/>
      <c r="AB70" s="29"/>
      <c r="AC70" s="29"/>
      <c r="AD70" s="29"/>
      <c r="AE70" s="34"/>
      <c r="AF70" s="34"/>
      <c r="AG70" s="34"/>
      <c r="AH70" s="42"/>
      <c r="AN70" s="67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1:34" ht="12.75" customHeight="1">
      <c r="A71" s="55"/>
      <c r="B71" s="51"/>
      <c r="C71" s="51"/>
      <c r="D71" s="51"/>
      <c r="E71" s="51"/>
      <c r="F71" s="51"/>
      <c r="G71" s="51"/>
      <c r="H71" s="51"/>
      <c r="I71" s="51"/>
      <c r="J71" s="62"/>
      <c r="K71" s="55"/>
      <c r="L71" s="51"/>
      <c r="M71" s="51"/>
      <c r="N71" s="51"/>
      <c r="O71" s="51"/>
      <c r="P71" s="29"/>
      <c r="Q71" s="29"/>
      <c r="R71" s="29"/>
      <c r="S71" s="56"/>
      <c r="T71" s="160"/>
      <c r="U71" s="150"/>
      <c r="V71" s="150"/>
      <c r="W71" s="150"/>
      <c r="X71" s="150"/>
      <c r="Y71" s="150"/>
      <c r="Z71" s="150"/>
      <c r="AA71" s="150"/>
      <c r="AB71" s="29"/>
      <c r="AC71" s="29"/>
      <c r="AD71" s="29"/>
      <c r="AE71" s="34"/>
      <c r="AF71" s="34"/>
      <c r="AG71" s="34"/>
      <c r="AH71" s="42"/>
    </row>
    <row r="72" spans="1:34" ht="12.75" customHeight="1">
      <c r="A72" s="55"/>
      <c r="B72" s="51"/>
      <c r="C72" s="51"/>
      <c r="D72" s="51"/>
      <c r="E72" s="51"/>
      <c r="F72" s="51"/>
      <c r="G72" s="51"/>
      <c r="H72" s="51"/>
      <c r="I72" s="51"/>
      <c r="J72" s="62"/>
      <c r="K72" s="55"/>
      <c r="L72" s="51"/>
      <c r="M72" s="51"/>
      <c r="N72" s="51"/>
      <c r="O72" s="51"/>
      <c r="P72" s="29"/>
      <c r="Q72" s="29"/>
      <c r="R72" s="29"/>
      <c r="S72" s="56"/>
      <c r="T72" s="160"/>
      <c r="U72" s="150"/>
      <c r="V72" s="150"/>
      <c r="W72" s="150"/>
      <c r="X72" s="150"/>
      <c r="Y72" s="150"/>
      <c r="Z72" s="150"/>
      <c r="AA72" s="150"/>
      <c r="AB72" s="29"/>
      <c r="AC72" s="29"/>
      <c r="AD72" s="29"/>
      <c r="AE72" s="34"/>
      <c r="AF72" s="34"/>
      <c r="AG72" s="34"/>
      <c r="AH72" s="42"/>
    </row>
    <row r="73" spans="1:64" ht="12.75" customHeight="1">
      <c r="A73" s="55"/>
      <c r="B73" s="51"/>
      <c r="C73" s="51"/>
      <c r="D73" s="51"/>
      <c r="E73" s="51"/>
      <c r="F73" s="51"/>
      <c r="G73" s="51"/>
      <c r="H73" s="51"/>
      <c r="I73" s="51"/>
      <c r="J73" s="62"/>
      <c r="K73" s="55"/>
      <c r="L73" s="51"/>
      <c r="M73" s="51"/>
      <c r="N73" s="51"/>
      <c r="O73" s="51"/>
      <c r="P73" s="29"/>
      <c r="Q73" s="29"/>
      <c r="R73" s="29"/>
      <c r="S73" s="56"/>
      <c r="T73" s="160"/>
      <c r="U73" s="150"/>
      <c r="V73" s="150"/>
      <c r="W73" s="150"/>
      <c r="X73" s="150"/>
      <c r="Y73" s="150"/>
      <c r="Z73" s="150"/>
      <c r="AA73" s="150"/>
      <c r="AB73" s="29"/>
      <c r="AC73" s="29"/>
      <c r="AD73" s="29"/>
      <c r="AE73" s="34"/>
      <c r="AF73" s="34"/>
      <c r="AG73" s="34"/>
      <c r="AH73" s="42"/>
      <c r="AN73" s="182" t="s">
        <v>53</v>
      </c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</row>
    <row r="74" spans="1:59" ht="3" customHeight="1">
      <c r="A74" s="55"/>
      <c r="B74" s="51"/>
      <c r="C74" s="51"/>
      <c r="D74" s="51"/>
      <c r="E74" s="51"/>
      <c r="F74" s="51"/>
      <c r="G74" s="51"/>
      <c r="H74" s="51"/>
      <c r="I74" s="51"/>
      <c r="J74" s="62"/>
      <c r="K74" s="55"/>
      <c r="L74" s="51"/>
      <c r="M74" s="51"/>
      <c r="N74" s="51"/>
      <c r="O74" s="51"/>
      <c r="P74" s="29"/>
      <c r="Q74" s="29"/>
      <c r="R74" s="29"/>
      <c r="S74" s="56"/>
      <c r="T74" s="160"/>
      <c r="U74" s="150"/>
      <c r="V74" s="150"/>
      <c r="W74" s="150"/>
      <c r="X74" s="150"/>
      <c r="Y74" s="150"/>
      <c r="Z74" s="150"/>
      <c r="AA74" s="150"/>
      <c r="AB74" s="29"/>
      <c r="AC74" s="29"/>
      <c r="AD74" s="29"/>
      <c r="AE74" s="34"/>
      <c r="AF74" s="34"/>
      <c r="AG74" s="34"/>
      <c r="AH74" s="42"/>
      <c r="AN74" s="181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</row>
    <row r="75" spans="1:64" ht="12.75" customHeight="1">
      <c r="A75" s="55"/>
      <c r="B75" s="51"/>
      <c r="C75" s="51"/>
      <c r="D75" s="51"/>
      <c r="E75" s="51"/>
      <c r="F75" s="51"/>
      <c r="G75" s="51"/>
      <c r="H75" s="51"/>
      <c r="I75" s="51"/>
      <c r="J75" s="62"/>
      <c r="K75" s="55"/>
      <c r="L75" s="51"/>
      <c r="M75" s="51"/>
      <c r="N75" s="51"/>
      <c r="O75" s="51"/>
      <c r="P75" s="29"/>
      <c r="Q75" s="29"/>
      <c r="R75" s="29"/>
      <c r="S75" s="56"/>
      <c r="T75" s="160"/>
      <c r="U75" s="150"/>
      <c r="V75" s="150"/>
      <c r="W75" s="150"/>
      <c r="X75" s="150"/>
      <c r="Y75" s="150"/>
      <c r="Z75" s="150"/>
      <c r="AA75" s="150"/>
      <c r="AB75" s="29"/>
      <c r="AC75" s="29"/>
      <c r="AD75" s="29"/>
      <c r="AE75" s="34"/>
      <c r="AF75" s="34"/>
      <c r="AG75" s="34"/>
      <c r="AH75" s="42"/>
      <c r="AN75" s="181" t="s">
        <v>54</v>
      </c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</row>
    <row r="76" spans="1:64" ht="12.75" customHeight="1">
      <c r="A76" s="55"/>
      <c r="B76" s="51"/>
      <c r="C76" s="51"/>
      <c r="D76" s="51"/>
      <c r="E76" s="51"/>
      <c r="F76" s="51"/>
      <c r="G76" s="51"/>
      <c r="H76" s="51"/>
      <c r="I76" s="51"/>
      <c r="J76" s="62"/>
      <c r="K76" s="55"/>
      <c r="L76" s="51"/>
      <c r="M76" s="51"/>
      <c r="N76" s="51"/>
      <c r="O76" s="51"/>
      <c r="P76" s="29"/>
      <c r="Q76" s="29"/>
      <c r="R76" s="29"/>
      <c r="S76" s="56"/>
      <c r="T76" s="161"/>
      <c r="U76" s="162"/>
      <c r="V76" s="162"/>
      <c r="W76" s="162"/>
      <c r="X76" s="162"/>
      <c r="Y76" s="162"/>
      <c r="Z76" s="162"/>
      <c r="AA76" s="162"/>
      <c r="AB76" s="48"/>
      <c r="AC76" s="48"/>
      <c r="AD76" s="48"/>
      <c r="AE76" s="35"/>
      <c r="AF76" s="35"/>
      <c r="AG76" s="35"/>
      <c r="AH76" s="43"/>
      <c r="AN76" s="181" t="s">
        <v>55</v>
      </c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</row>
    <row r="77" spans="1:59" ht="12.75" customHeight="1">
      <c r="A77" s="63"/>
      <c r="B77" s="64"/>
      <c r="C77" s="64"/>
      <c r="D77" s="64"/>
      <c r="E77" s="64"/>
      <c r="F77" s="64"/>
      <c r="G77" s="64"/>
      <c r="H77" s="58"/>
      <c r="I77" s="58"/>
      <c r="J77" s="65"/>
      <c r="K77" s="57"/>
      <c r="L77" s="58"/>
      <c r="M77" s="58"/>
      <c r="N77" s="58"/>
      <c r="O77" s="58"/>
      <c r="P77" s="58"/>
      <c r="Q77" s="59"/>
      <c r="R77" s="48"/>
      <c r="S77" s="60"/>
      <c r="T77" s="49" t="s">
        <v>20</v>
      </c>
      <c r="U77" s="50"/>
      <c r="V77" s="50"/>
      <c r="W77" s="50"/>
      <c r="X77" s="50"/>
      <c r="Y77" s="50"/>
      <c r="Z77" s="50"/>
      <c r="AA77" s="50"/>
      <c r="AB77" s="50"/>
      <c r="AC77" s="25"/>
      <c r="AD77" s="25"/>
      <c r="AN77" s="181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</row>
    <row r="78" spans="1:30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64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N80" s="182" t="s">
        <v>56</v>
      </c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</row>
    <row r="81" spans="1:59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65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</row>
    <row r="86" spans="1:30" ht="18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18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8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8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65" ht="18" customHeight="1">
      <c r="A90" s="183" t="s">
        <v>63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87"/>
    </row>
    <row r="91" spans="1:64" ht="18" customHeight="1">
      <c r="A91" s="183" t="s">
        <v>64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</row>
    <row r="92" spans="1:64" ht="18" customHeight="1">
      <c r="A92" s="186" t="s">
        <v>65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</row>
    <row r="93" spans="1:64" ht="18" customHeight="1">
      <c r="A93" s="178" t="s">
        <v>66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</row>
    <row r="94" ht="18" customHeight="1">
      <c r="A94" s="76"/>
    </row>
    <row r="95" ht="18" customHeight="1"/>
    <row r="96" spans="1:76" ht="18" customHeight="1">
      <c r="A96" s="78" t="s">
        <v>67</v>
      </c>
      <c r="BW96" s="96" t="s">
        <v>119</v>
      </c>
      <c r="BX96" s="96">
        <v>5</v>
      </c>
    </row>
    <row r="97" spans="1:64" ht="18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213" t="s">
        <v>115</v>
      </c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173" t="str">
        <f>CONCATENATE(Sheet5!Z4)</f>
        <v>9 Mei 2016</v>
      </c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</row>
    <row r="98" ht="18" customHeight="1">
      <c r="A98" s="79"/>
    </row>
    <row r="99" spans="1:64" ht="18" customHeight="1">
      <c r="A99" s="173" t="str">
        <f>CONCATENATE(D166,Sheet5!Z3,C165)</f>
        <v>Nomor      : 470 / 124 / 406.059.03 / 2016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8" t="s">
        <v>68</v>
      </c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</row>
    <row r="100" spans="1:64" ht="18" customHeight="1">
      <c r="A100" s="173" t="s">
        <v>69</v>
      </c>
      <c r="B100" s="173"/>
      <c r="C100" s="173"/>
      <c r="D100" s="173"/>
      <c r="E100" s="173"/>
      <c r="F100" s="173"/>
      <c r="G100" s="173"/>
      <c r="H100" s="88" t="s">
        <v>15</v>
      </c>
      <c r="I100" s="88" t="s">
        <v>106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J100" s="177" t="s">
        <v>95</v>
      </c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</row>
    <row r="101" spans="1:64" ht="18" customHeight="1">
      <c r="A101" s="173" t="s">
        <v>102</v>
      </c>
      <c r="B101" s="173"/>
      <c r="C101" s="173"/>
      <c r="D101" s="173"/>
      <c r="E101" s="173"/>
      <c r="F101" s="173"/>
      <c r="G101" s="173"/>
      <c r="H101" s="88" t="s">
        <v>15</v>
      </c>
      <c r="I101" s="88"/>
      <c r="AJ101" s="89"/>
      <c r="AK101" s="89"/>
      <c r="AL101" s="89"/>
      <c r="AM101" s="89"/>
      <c r="AN101" s="89"/>
      <c r="AO101" s="89"/>
      <c r="AP101" s="89"/>
      <c r="AQ101" s="176" t="s">
        <v>70</v>
      </c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</row>
    <row r="102" spans="1:64" ht="18" customHeight="1">
      <c r="A102" s="174" t="s">
        <v>104</v>
      </c>
      <c r="B102" s="174"/>
      <c r="C102" s="174"/>
      <c r="D102" s="174"/>
      <c r="E102" s="174"/>
      <c r="F102" s="174"/>
      <c r="G102" s="174"/>
      <c r="H102" s="90" t="s">
        <v>15</v>
      </c>
      <c r="I102" s="92" t="s">
        <v>105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AJ102" s="89"/>
      <c r="AK102" s="89"/>
      <c r="AL102" s="89"/>
      <c r="AM102" s="89"/>
      <c r="AN102" s="89"/>
      <c r="AO102" s="89"/>
      <c r="AP102" s="89"/>
      <c r="AQ102" s="176" t="s">
        <v>71</v>
      </c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</row>
    <row r="103" spans="1:70" ht="18" customHeight="1">
      <c r="A103" s="80"/>
      <c r="I103" s="93" t="s">
        <v>72</v>
      </c>
      <c r="AJ103" s="89"/>
      <c r="AK103" s="89"/>
      <c r="AL103" s="89"/>
      <c r="AM103" s="89"/>
      <c r="AN103" s="89"/>
      <c r="AO103" s="89"/>
      <c r="AP103" s="89"/>
      <c r="AQ103" s="177" t="s">
        <v>96</v>
      </c>
      <c r="AR103" s="177"/>
      <c r="AS103" s="177"/>
      <c r="AT103" s="177"/>
      <c r="AU103" s="177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R103" t="str">
        <f>IF(BX96=5,"enak","pait")</f>
        <v>enak</v>
      </c>
    </row>
    <row r="104" spans="1:63" ht="18" customHeight="1">
      <c r="A104" s="81"/>
      <c r="AJ104" s="175" t="s">
        <v>73</v>
      </c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</row>
    <row r="105" ht="18" customHeight="1">
      <c r="A105" s="81"/>
    </row>
    <row r="106" ht="18" customHeight="1">
      <c r="A106" s="80" t="s">
        <v>74</v>
      </c>
    </row>
    <row r="107" spans="1:66" ht="18" customHeight="1">
      <c r="A107" s="91"/>
      <c r="B107" s="91"/>
      <c r="C107" s="91"/>
      <c r="D107" s="91"/>
      <c r="E107" s="91"/>
      <c r="F107" s="91"/>
      <c r="G107" s="179" t="str">
        <f>CONCATENATE(A163,Sheet5!Z12,E162)</f>
        <v>          Bersama ini kami kirimkan dengan hormat berkas persyaratan untuk mendapatkan pelayanan KTP Belum pemotretan .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91"/>
      <c r="BN107" s="91"/>
    </row>
    <row r="108" spans="1:66" ht="18" customHeight="1">
      <c r="A108" s="91"/>
      <c r="B108" s="91"/>
      <c r="C108" s="91"/>
      <c r="D108" s="91"/>
      <c r="E108" s="91"/>
      <c r="F108" s="91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91"/>
      <c r="BN108" s="91"/>
    </row>
    <row r="109" spans="1:66" ht="18" customHeight="1">
      <c r="A109" s="82"/>
      <c r="D109" s="82" t="s">
        <v>76</v>
      </c>
      <c r="G109" s="178" t="s">
        <v>75</v>
      </c>
      <c r="H109" s="178"/>
      <c r="I109" s="178"/>
      <c r="J109" s="178"/>
      <c r="K109" s="178"/>
      <c r="L109" s="178"/>
      <c r="M109" s="178"/>
      <c r="Y109" s="94" t="s">
        <v>15</v>
      </c>
      <c r="Z109" s="174" t="str">
        <f>CONCATENATE(Sheet5!Z6)</f>
        <v>TEGUH SUTRISNO</v>
      </c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95"/>
      <c r="BN109" s="95"/>
    </row>
    <row r="110" spans="1:64" ht="18" customHeight="1">
      <c r="A110" s="82"/>
      <c r="D110" s="82" t="s">
        <v>78</v>
      </c>
      <c r="G110" s="173" t="s">
        <v>77</v>
      </c>
      <c r="H110" s="173"/>
      <c r="I110" s="173"/>
      <c r="J110" s="173"/>
      <c r="K110" s="173"/>
      <c r="L110" s="173"/>
      <c r="M110" s="173"/>
      <c r="N110" s="173"/>
      <c r="O110" s="173"/>
      <c r="Y110" s="94" t="s">
        <v>15</v>
      </c>
      <c r="Z110" s="174" t="str">
        <f>CONCATENATE(Sheet5!Z9)</f>
        <v>3503020105770001</v>
      </c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</row>
    <row r="111" spans="1:64" ht="18" customHeight="1">
      <c r="A111" s="83"/>
      <c r="C111" s="83" t="s">
        <v>80</v>
      </c>
      <c r="G111" s="173" t="s">
        <v>79</v>
      </c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94" t="s">
        <v>15</v>
      </c>
      <c r="Z111" s="174" t="str">
        <f>CONCATENATE(Sheet5!Z7)</f>
        <v>Laki Laki</v>
      </c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</row>
    <row r="112" spans="1:64" ht="18" customHeight="1">
      <c r="A112" s="83"/>
      <c r="B112" s="83" t="s">
        <v>82</v>
      </c>
      <c r="G112" s="173" t="s">
        <v>81</v>
      </c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88" t="s">
        <v>15</v>
      </c>
      <c r="Z112" s="174" t="str">
        <f>CONCATENATE(Sheet5!Z8)</f>
        <v>Trenggalek, 28 - 09 - 1991</v>
      </c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</row>
    <row r="113" spans="1:64" ht="18" customHeight="1">
      <c r="A113" s="83"/>
      <c r="B113" s="83" t="s">
        <v>84</v>
      </c>
      <c r="G113" s="173" t="s">
        <v>83</v>
      </c>
      <c r="H113" s="173"/>
      <c r="I113" s="173"/>
      <c r="J113" s="173"/>
      <c r="K113" s="173"/>
      <c r="L113" s="173"/>
      <c r="M113" s="173"/>
      <c r="N113" s="173"/>
      <c r="O113" s="173"/>
      <c r="P113" s="173"/>
      <c r="Y113" s="88" t="s">
        <v>15</v>
      </c>
      <c r="Z113" s="174" t="str">
        <f>CONCATENATE(Sheet5!Z11)</f>
        <v>Pelajar / Mahasiswa</v>
      </c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</row>
    <row r="114" spans="1:64" ht="18" customHeight="1">
      <c r="A114" s="83"/>
      <c r="D114" s="83" t="s">
        <v>86</v>
      </c>
      <c r="G114" s="173" t="s">
        <v>85</v>
      </c>
      <c r="H114" s="173"/>
      <c r="I114" s="173"/>
      <c r="J114" s="173"/>
      <c r="K114" s="173"/>
      <c r="L114" s="173"/>
      <c r="M114" s="173"/>
      <c r="N114" s="173"/>
      <c r="O114" s="173"/>
      <c r="Y114" s="88" t="s">
        <v>15</v>
      </c>
      <c r="Z114" s="176" t="str">
        <f>CONCATENATE(D162,Sheet5!Z14,G162,Sheet5!Z15,M162,Sheet5!Z16,B168)</f>
        <v>RT 5 RW 01 Dusun WERU Desa Ngulungkulon Kecamatan Munjungan Kabupaten Trenggalek</v>
      </c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</row>
    <row r="115" spans="1:64" ht="18" customHeight="1">
      <c r="A115" s="79" t="s">
        <v>87</v>
      </c>
      <c r="B115" s="79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</row>
    <row r="116" spans="1:64" ht="18" customHeight="1">
      <c r="A116" s="79" t="s">
        <v>88</v>
      </c>
      <c r="B116" s="79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</row>
    <row r="117" ht="18" customHeight="1">
      <c r="A117" s="79" t="s">
        <v>89</v>
      </c>
    </row>
    <row r="118" ht="18" customHeight="1">
      <c r="A118" s="84"/>
    </row>
    <row r="119" spans="1:66" ht="18" customHeight="1">
      <c r="A119" s="178" t="s">
        <v>90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</row>
    <row r="120" ht="18" customHeight="1">
      <c r="A120" s="79"/>
    </row>
    <row r="121" ht="18" customHeight="1">
      <c r="A121" s="79"/>
    </row>
    <row r="122" ht="18" customHeight="1">
      <c r="A122" s="79"/>
    </row>
    <row r="123" ht="18" customHeight="1">
      <c r="A123" s="79" t="s">
        <v>91</v>
      </c>
    </row>
    <row r="124" ht="18" customHeight="1">
      <c r="A124" s="79"/>
    </row>
    <row r="125" spans="2:64" ht="18" customHeight="1">
      <c r="B125" s="77"/>
      <c r="AP125" s="214" t="s">
        <v>116</v>
      </c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</row>
    <row r="126" ht="18" customHeight="1">
      <c r="A126" s="77"/>
    </row>
    <row r="127" spans="10:64" ht="18" customHeight="1">
      <c r="J127" s="86"/>
      <c r="AP127" s="214" t="s">
        <v>117</v>
      </c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</row>
    <row r="128" spans="1:2" ht="18" customHeight="1">
      <c r="A128" s="79" t="s">
        <v>92</v>
      </c>
      <c r="B128" s="79" t="s">
        <v>93</v>
      </c>
    </row>
    <row r="129" ht="18" customHeight="1">
      <c r="A129" s="79"/>
    </row>
    <row r="130" ht="18" customHeight="1">
      <c r="A130" s="79"/>
    </row>
    <row r="131" spans="1:64" ht="18" customHeight="1">
      <c r="A131" s="79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</row>
    <row r="132" spans="3:64" ht="18" customHeight="1">
      <c r="C132" s="79"/>
      <c r="AP132" s="175" t="s">
        <v>118</v>
      </c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</row>
    <row r="133" ht="18" customHeight="1">
      <c r="A133" s="85" t="s">
        <v>94</v>
      </c>
    </row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>
      <c r="BY154" s="94">
        <v>8</v>
      </c>
    </row>
    <row r="155" ht="36.75" customHeight="1"/>
    <row r="156" ht="18" customHeight="1"/>
    <row r="157" ht="18" customHeight="1">
      <c r="BU157" t="str">
        <f>IF(BY154=8,"WERU")</f>
        <v>WERU</v>
      </c>
    </row>
    <row r="158" ht="18" customHeight="1"/>
    <row r="159" ht="18" customHeight="1"/>
    <row r="160" ht="18" customHeight="1"/>
    <row r="161" spans="2:10" ht="18" customHeight="1">
      <c r="B161" s="94" t="s">
        <v>114</v>
      </c>
      <c r="J161" s="94" t="s">
        <v>113</v>
      </c>
    </row>
    <row r="162" spans="4:78" ht="12.75">
      <c r="D162" s="94" t="s">
        <v>108</v>
      </c>
      <c r="E162" t="s">
        <v>100</v>
      </c>
      <c r="G162" s="94" t="s">
        <v>109</v>
      </c>
      <c r="M162" s="94" t="s">
        <v>110</v>
      </c>
      <c r="BX162" s="94" t="s">
        <v>107</v>
      </c>
      <c r="BZ162">
        <v>0</v>
      </c>
    </row>
    <row r="163" spans="1:57" ht="18" customHeight="1">
      <c r="A163" s="185" t="s">
        <v>97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</row>
    <row r="164" spans="1:44" ht="18" customHeight="1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</row>
    <row r="165" ht="18" customHeight="1">
      <c r="C165" s="79" t="s">
        <v>101</v>
      </c>
    </row>
    <row r="166" spans="2:4" ht="18" customHeight="1">
      <c r="B166" s="79"/>
      <c r="D166" s="79" t="s">
        <v>103</v>
      </c>
    </row>
    <row r="167" ht="18" customHeight="1"/>
    <row r="168" spans="2:26" ht="18" customHeight="1">
      <c r="B168" s="181" t="s">
        <v>111</v>
      </c>
      <c r="C168" s="185"/>
      <c r="D168" s="185"/>
      <c r="E168" s="185"/>
      <c r="F168" s="185"/>
      <c r="G168" s="185"/>
      <c r="H168" s="185"/>
      <c r="I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</row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</sheetData>
  <sheetProtection/>
  <mergeCells count="298">
    <mergeCell ref="AP127:BL127"/>
    <mergeCell ref="AP132:BL132"/>
    <mergeCell ref="O168:Z168"/>
    <mergeCell ref="A163:BE163"/>
    <mergeCell ref="A164:AR164"/>
    <mergeCell ref="Z112:BL112"/>
    <mergeCell ref="G112:X112"/>
    <mergeCell ref="A119:BN119"/>
    <mergeCell ref="Z114:BL116"/>
    <mergeCell ref="G113:P113"/>
    <mergeCell ref="A50:Q50"/>
    <mergeCell ref="A27:J27"/>
    <mergeCell ref="A54:K54"/>
    <mergeCell ref="U54:V54"/>
    <mergeCell ref="B168:I168"/>
    <mergeCell ref="AY97:BL97"/>
    <mergeCell ref="AN97:AX97"/>
    <mergeCell ref="AP125:BL125"/>
    <mergeCell ref="AP131:BL131"/>
    <mergeCell ref="A49:Q49"/>
    <mergeCell ref="T28:AA35"/>
    <mergeCell ref="S15:T15"/>
    <mergeCell ref="U15:V15"/>
    <mergeCell ref="W15:X15"/>
    <mergeCell ref="Y15:Z15"/>
    <mergeCell ref="AA15:AB15"/>
    <mergeCell ref="U19:V19"/>
    <mergeCell ref="S19:T19"/>
    <mergeCell ref="W19:X19"/>
    <mergeCell ref="Y19:Z19"/>
    <mergeCell ref="AC15:AD15"/>
    <mergeCell ref="AA17:AB17"/>
    <mergeCell ref="Q15:R15"/>
    <mergeCell ref="AE15:AF15"/>
    <mergeCell ref="AG15:AH15"/>
    <mergeCell ref="AI15:AJ15"/>
    <mergeCell ref="AG17:AH17"/>
    <mergeCell ref="U17:V17"/>
    <mergeCell ref="W17:X17"/>
    <mergeCell ref="Y17:Z17"/>
    <mergeCell ref="A56:I56"/>
    <mergeCell ref="K56:L56"/>
    <mergeCell ref="AA56:AB56"/>
    <mergeCell ref="AC56:AD56"/>
    <mergeCell ref="Y51:Z51"/>
    <mergeCell ref="M54:N54"/>
    <mergeCell ref="AA54:AL54"/>
    <mergeCell ref="Y52:Z52"/>
    <mergeCell ref="AI52:BL52"/>
    <mergeCell ref="AQ54:AR54"/>
    <mergeCell ref="AA11:AB11"/>
    <mergeCell ref="A12:AD12"/>
    <mergeCell ref="A51:Q51"/>
    <mergeCell ref="A52:Q52"/>
    <mergeCell ref="AA52:AB52"/>
    <mergeCell ref="A55:AC55"/>
    <mergeCell ref="A14:AC14"/>
    <mergeCell ref="A13:K13"/>
    <mergeCell ref="A15:I15"/>
    <mergeCell ref="A17:I17"/>
    <mergeCell ref="BC15:BD15"/>
    <mergeCell ref="AD48:BD48"/>
    <mergeCell ref="A19:I19"/>
    <mergeCell ref="A21:I21"/>
    <mergeCell ref="AD7:BD7"/>
    <mergeCell ref="A18:IV18"/>
    <mergeCell ref="A8:Q8"/>
    <mergeCell ref="A9:Q9"/>
    <mergeCell ref="A10:Q10"/>
    <mergeCell ref="A11:Q11"/>
    <mergeCell ref="AM15:AN15"/>
    <mergeCell ref="BK15:BL15"/>
    <mergeCell ref="BG56:BH56"/>
    <mergeCell ref="BI56:BJ56"/>
    <mergeCell ref="BK56:BL56"/>
    <mergeCell ref="AW15:AX15"/>
    <mergeCell ref="AY15:AZ15"/>
    <mergeCell ref="BA15:BB15"/>
    <mergeCell ref="AK25:AP25"/>
    <mergeCell ref="AM17:AN17"/>
    <mergeCell ref="K17:L17"/>
    <mergeCell ref="M17:N17"/>
    <mergeCell ref="O17:P17"/>
    <mergeCell ref="Q17:R17"/>
    <mergeCell ref="S17:T17"/>
    <mergeCell ref="K15:L15"/>
    <mergeCell ref="M15:N15"/>
    <mergeCell ref="O15:P15"/>
    <mergeCell ref="AC17:AD17"/>
    <mergeCell ref="AE17:AF17"/>
    <mergeCell ref="BI15:BJ15"/>
    <mergeCell ref="AM19:AN19"/>
    <mergeCell ref="AO19:AP19"/>
    <mergeCell ref="AA19:AB19"/>
    <mergeCell ref="AC19:AD19"/>
    <mergeCell ref="AE19:AF19"/>
    <mergeCell ref="AI17:AJ17"/>
    <mergeCell ref="AK17:AL17"/>
    <mergeCell ref="AK15:AL15"/>
    <mergeCell ref="T27:AH27"/>
    <mergeCell ref="K27:S27"/>
    <mergeCell ref="K19:L19"/>
    <mergeCell ref="M19:N19"/>
    <mergeCell ref="O19:P19"/>
    <mergeCell ref="Q19:R19"/>
    <mergeCell ref="P25:Q25"/>
    <mergeCell ref="AE25:AF25"/>
    <mergeCell ref="AG25:AH25"/>
    <mergeCell ref="K21:BD21"/>
    <mergeCell ref="AS15:AT15"/>
    <mergeCell ref="AQ15:AR15"/>
    <mergeCell ref="AO15:AP15"/>
    <mergeCell ref="AG19:AH19"/>
    <mergeCell ref="K25:L25"/>
    <mergeCell ref="M25:N25"/>
    <mergeCell ref="AI25:AJ25"/>
    <mergeCell ref="AI19:AJ19"/>
    <mergeCell ref="AK19:AL19"/>
    <mergeCell ref="K23:BD23"/>
    <mergeCell ref="AR25:AS25"/>
    <mergeCell ref="AT25:AU25"/>
    <mergeCell ref="AV25:AW25"/>
    <mergeCell ref="AX25:AY25"/>
    <mergeCell ref="AZ25:BA25"/>
    <mergeCell ref="R25:S25"/>
    <mergeCell ref="T25:U25"/>
    <mergeCell ref="X25:Y25"/>
    <mergeCell ref="Z25:AA25"/>
    <mergeCell ref="AC25:AD25"/>
    <mergeCell ref="M56:N56"/>
    <mergeCell ref="O56:P56"/>
    <mergeCell ref="Q56:R56"/>
    <mergeCell ref="S56:T56"/>
    <mergeCell ref="U56:V56"/>
    <mergeCell ref="Y56:Z56"/>
    <mergeCell ref="W56:X56"/>
    <mergeCell ref="O54:T54"/>
    <mergeCell ref="Y54:Z54"/>
    <mergeCell ref="AE56:AF56"/>
    <mergeCell ref="AG56:AH56"/>
    <mergeCell ref="AI56:AJ56"/>
    <mergeCell ref="AK56:AL56"/>
    <mergeCell ref="A58:I58"/>
    <mergeCell ref="K58:L58"/>
    <mergeCell ref="M58:N58"/>
    <mergeCell ref="O58:P58"/>
    <mergeCell ref="Q58:R58"/>
    <mergeCell ref="S58:T58"/>
    <mergeCell ref="AC58:AD58"/>
    <mergeCell ref="AE58:AF58"/>
    <mergeCell ref="AY56:AZ56"/>
    <mergeCell ref="BA56:BB56"/>
    <mergeCell ref="BC56:BD56"/>
    <mergeCell ref="BE56:BF56"/>
    <mergeCell ref="AM56:AN56"/>
    <mergeCell ref="AO56:AP56"/>
    <mergeCell ref="AQ56:AR56"/>
    <mergeCell ref="AS56:AT56"/>
    <mergeCell ref="AG58:AH58"/>
    <mergeCell ref="AI58:AJ58"/>
    <mergeCell ref="AK58:AL58"/>
    <mergeCell ref="AM58:AN58"/>
    <mergeCell ref="AO58:AP58"/>
    <mergeCell ref="A59:IV59"/>
    <mergeCell ref="U58:V58"/>
    <mergeCell ref="W58:X58"/>
    <mergeCell ref="Y58:Z58"/>
    <mergeCell ref="AA58:AB58"/>
    <mergeCell ref="A60:I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C66:AD66"/>
    <mergeCell ref="A62:I62"/>
    <mergeCell ref="K62:BD62"/>
    <mergeCell ref="K64:BD64"/>
    <mergeCell ref="K66:L66"/>
    <mergeCell ref="M66:N66"/>
    <mergeCell ref="P66:Q66"/>
    <mergeCell ref="R66:S66"/>
    <mergeCell ref="T66:U66"/>
    <mergeCell ref="AT66:AU66"/>
    <mergeCell ref="AV66:AW66"/>
    <mergeCell ref="A68:J68"/>
    <mergeCell ref="K68:S68"/>
    <mergeCell ref="T68:AH68"/>
    <mergeCell ref="AE66:AF66"/>
    <mergeCell ref="AG66:AH66"/>
    <mergeCell ref="AI66:AJ66"/>
    <mergeCell ref="X66:Y66"/>
    <mergeCell ref="Z66:AA66"/>
    <mergeCell ref="AX66:AY66"/>
    <mergeCell ref="AZ66:BA66"/>
    <mergeCell ref="AK66:AP66"/>
    <mergeCell ref="AR66:AS66"/>
    <mergeCell ref="AN75:BL75"/>
    <mergeCell ref="AN73:BL73"/>
    <mergeCell ref="AQ68:AY68"/>
    <mergeCell ref="Y8:Z8"/>
    <mergeCell ref="Y9:Z9"/>
    <mergeCell ref="Y10:Z10"/>
    <mergeCell ref="Y11:Z11"/>
    <mergeCell ref="Y49:Z49"/>
    <mergeCell ref="Y50:Z50"/>
    <mergeCell ref="A42:BL42"/>
    <mergeCell ref="AI50:BL50"/>
    <mergeCell ref="AO17:AP17"/>
    <mergeCell ref="AU15:AV15"/>
    <mergeCell ref="AS54:BB54"/>
    <mergeCell ref="A53:AD53"/>
    <mergeCell ref="AC11:AD11"/>
    <mergeCell ref="AE11:AF11"/>
    <mergeCell ref="AG11:AH11"/>
    <mergeCell ref="AA51:AB51"/>
    <mergeCell ref="AC51:AD51"/>
    <mergeCell ref="AI11:BL11"/>
    <mergeCell ref="AI49:BL49"/>
    <mergeCell ref="AI51:BL51"/>
    <mergeCell ref="AA8:AB8"/>
    <mergeCell ref="AC8:AD8"/>
    <mergeCell ref="AA9:AB9"/>
    <mergeCell ref="AC9:AD9"/>
    <mergeCell ref="AA10:AB10"/>
    <mergeCell ref="AC10:AD10"/>
    <mergeCell ref="M13:N13"/>
    <mergeCell ref="O13:T13"/>
    <mergeCell ref="Y13:Z13"/>
    <mergeCell ref="AA13:AL13"/>
    <mergeCell ref="AQ13:AR13"/>
    <mergeCell ref="AS13:BB13"/>
    <mergeCell ref="U13:V13"/>
    <mergeCell ref="AN36:BG36"/>
    <mergeCell ref="AA49:AB49"/>
    <mergeCell ref="AC49:AD49"/>
    <mergeCell ref="AA50:AB50"/>
    <mergeCell ref="AC52:AD52"/>
    <mergeCell ref="AE52:AF52"/>
    <mergeCell ref="AG52:AH52"/>
    <mergeCell ref="AC50:AD50"/>
    <mergeCell ref="AJ100:BL100"/>
    <mergeCell ref="AI8:BL8"/>
    <mergeCell ref="AI9:BL9"/>
    <mergeCell ref="AI10:BL10"/>
    <mergeCell ref="AN69:BL69"/>
    <mergeCell ref="BE15:BF15"/>
    <mergeCell ref="AU56:AV56"/>
    <mergeCell ref="AZ27:BL27"/>
    <mergeCell ref="AZ68:BL68"/>
    <mergeCell ref="BG15:BH15"/>
    <mergeCell ref="A91:BL91"/>
    <mergeCell ref="A92:BL92"/>
    <mergeCell ref="A93:BL93"/>
    <mergeCell ref="T69:AA76"/>
    <mergeCell ref="AN74:BG74"/>
    <mergeCell ref="AN80:BL80"/>
    <mergeCell ref="AN77:BG77"/>
    <mergeCell ref="AN76:BL76"/>
    <mergeCell ref="A1:BL1"/>
    <mergeCell ref="AN28:BL28"/>
    <mergeCell ref="AN32:BL32"/>
    <mergeCell ref="AN34:BL34"/>
    <mergeCell ref="AN35:BL35"/>
    <mergeCell ref="A90:BL90"/>
    <mergeCell ref="AW56:AX56"/>
    <mergeCell ref="AN33:BG33"/>
    <mergeCell ref="AN39:BL39"/>
    <mergeCell ref="AQ27:AY27"/>
    <mergeCell ref="A99:AJ99"/>
    <mergeCell ref="AK99:BL99"/>
    <mergeCell ref="A101:G101"/>
    <mergeCell ref="G109:M109"/>
    <mergeCell ref="G110:O110"/>
    <mergeCell ref="A100:G100"/>
    <mergeCell ref="G107:BL108"/>
    <mergeCell ref="Z109:BL109"/>
    <mergeCell ref="Z110:BL110"/>
    <mergeCell ref="AQ101:BL101"/>
    <mergeCell ref="G114:O114"/>
    <mergeCell ref="Z113:BL113"/>
    <mergeCell ref="AJ104:BK104"/>
    <mergeCell ref="AQ102:BL102"/>
    <mergeCell ref="AQ103:AU103"/>
    <mergeCell ref="A102:G102"/>
    <mergeCell ref="G111:X111"/>
    <mergeCell ref="Z111:BL111"/>
  </mergeCells>
  <printOptions/>
  <pageMargins left="0.7874015748031497" right="0.4330708661417323" top="0.15748031496062992" bottom="0.11811023622047245" header="0.31496062992125984" footer="0.31496062992125984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2018-03-16T12:45:04Z</cp:lastPrinted>
  <dcterms:created xsi:type="dcterms:W3CDTF">1996-10-14T23:33:28Z</dcterms:created>
  <dcterms:modified xsi:type="dcterms:W3CDTF">2018-09-01T02:27:05Z</dcterms:modified>
  <cp:category/>
  <cp:version/>
  <cp:contentType/>
  <cp:contentStatus/>
</cp:coreProperties>
</file>